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8655"/>
  </bookViews>
  <sheets>
    <sheet name="PS $11 DFG" sheetId="6" r:id="rId1"/>
    <sheet name="PS $4.4 180" sheetId="16" r:id="rId2"/>
    <sheet name="PS $11 SunMil" sheetId="17" r:id="rId3"/>
    <sheet name="FTP $24 GTD" sheetId="18" r:id="rId4"/>
    <sheet name="Ultimate Bet" sheetId="19" r:id="rId5"/>
    <sheet name="PS $215 SunMil" sheetId="20" r:id="rId6"/>
    <sheet name="FTP $216 750KG" sheetId="21" r:id="rId7"/>
  </sheets>
  <calcPr calcId="124519"/>
</workbook>
</file>

<file path=xl/calcChain.xml><?xml version="1.0" encoding="utf-8"?>
<calcChain xmlns="http://schemas.openxmlformats.org/spreadsheetml/2006/main">
  <c r="F24" i="21"/>
  <c r="F24" i="20"/>
  <c r="E23" i="21"/>
  <c r="E22"/>
  <c r="F23" s="1"/>
  <c r="E21"/>
  <c r="E20"/>
  <c r="F21" s="1"/>
  <c r="E19"/>
  <c r="E18"/>
  <c r="F19" s="1"/>
  <c r="E17"/>
  <c r="E16"/>
  <c r="F17" s="1"/>
  <c r="E15"/>
  <c r="E14"/>
  <c r="F15" s="1"/>
  <c r="E13"/>
  <c r="E12"/>
  <c r="F13" s="1"/>
  <c r="E11"/>
  <c r="E10"/>
  <c r="F10" s="1"/>
  <c r="E9"/>
  <c r="E8"/>
  <c r="F8" s="1"/>
  <c r="E7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E6"/>
  <c r="I6" s="1"/>
  <c r="E23" i="20"/>
  <c r="E22"/>
  <c r="F23" s="1"/>
  <c r="E21"/>
  <c r="E20"/>
  <c r="F21" s="1"/>
  <c r="E19"/>
  <c r="E18"/>
  <c r="F19" s="1"/>
  <c r="E17"/>
  <c r="E16"/>
  <c r="F17" s="1"/>
  <c r="E15"/>
  <c r="E14"/>
  <c r="F15" s="1"/>
  <c r="E13"/>
  <c r="E12"/>
  <c r="E11"/>
  <c r="E10"/>
  <c r="F10" s="1"/>
  <c r="E9"/>
  <c r="E8"/>
  <c r="F9" s="1"/>
  <c r="E7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E6"/>
  <c r="I6" s="1"/>
  <c r="E23" i="19"/>
  <c r="E22"/>
  <c r="E21"/>
  <c r="E20"/>
  <c r="E19"/>
  <c r="E18"/>
  <c r="E17"/>
  <c r="E16"/>
  <c r="E15"/>
  <c r="E14"/>
  <c r="E13"/>
  <c r="E12"/>
  <c r="E11"/>
  <c r="E10"/>
  <c r="E9"/>
  <c r="E8"/>
  <c r="E7"/>
  <c r="F7" s="1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E6"/>
  <c r="I6" s="1"/>
  <c r="E23" i="18"/>
  <c r="F23" s="1"/>
  <c r="E22"/>
  <c r="E21"/>
  <c r="F21" s="1"/>
  <c r="E20"/>
  <c r="E19"/>
  <c r="F19" s="1"/>
  <c r="E18"/>
  <c r="E17"/>
  <c r="F17" s="1"/>
  <c r="E16"/>
  <c r="E15"/>
  <c r="E14"/>
  <c r="E13"/>
  <c r="F13" s="1"/>
  <c r="E12"/>
  <c r="E11"/>
  <c r="F11" s="1"/>
  <c r="E10"/>
  <c r="E9"/>
  <c r="F9" s="1"/>
  <c r="E8"/>
  <c r="E7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E6"/>
  <c r="I6" s="1"/>
  <c r="E23" i="17"/>
  <c r="E22"/>
  <c r="E21"/>
  <c r="E20"/>
  <c r="E19"/>
  <c r="E18"/>
  <c r="E17"/>
  <c r="E16"/>
  <c r="E15"/>
  <c r="E14"/>
  <c r="E13"/>
  <c r="E12"/>
  <c r="E11"/>
  <c r="E10"/>
  <c r="E9"/>
  <c r="E8"/>
  <c r="E7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E6"/>
  <c r="I6" s="1"/>
  <c r="E23" i="16"/>
  <c r="E22"/>
  <c r="E21"/>
  <c r="E20"/>
  <c r="E19"/>
  <c r="F19" s="1"/>
  <c r="E18"/>
  <c r="E17"/>
  <c r="F17" s="1"/>
  <c r="E16"/>
  <c r="E15"/>
  <c r="F15" s="1"/>
  <c r="E14"/>
  <c r="E13"/>
  <c r="F13" s="1"/>
  <c r="E12"/>
  <c r="E11"/>
  <c r="F11" s="1"/>
  <c r="E10"/>
  <c r="E9"/>
  <c r="F9" s="1"/>
  <c r="E8"/>
  <c r="E7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E6"/>
  <c r="I6" s="1"/>
  <c r="J23" i="6"/>
  <c r="J22"/>
  <c r="J21"/>
  <c r="J20"/>
  <c r="J19"/>
  <c r="J18"/>
  <c r="J17"/>
  <c r="J16"/>
  <c r="J15"/>
  <c r="J14"/>
  <c r="J13"/>
  <c r="J12"/>
  <c r="J11"/>
  <c r="J10"/>
  <c r="J9"/>
  <c r="J8"/>
  <c r="J7"/>
  <c r="J6"/>
  <c r="E9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E23"/>
  <c r="E22"/>
  <c r="E21"/>
  <c r="E20"/>
  <c r="E19"/>
  <c r="E18"/>
  <c r="E17"/>
  <c r="E16"/>
  <c r="E15"/>
  <c r="E14"/>
  <c r="E13"/>
  <c r="E12"/>
  <c r="E11"/>
  <c r="E10"/>
  <c r="E8"/>
  <c r="E7"/>
  <c r="E6"/>
  <c r="I6" s="1"/>
  <c r="F7" i="21" l="1"/>
  <c r="F9"/>
  <c r="F11"/>
  <c r="I7"/>
  <c r="J6"/>
  <c r="F12"/>
  <c r="F14"/>
  <c r="F16"/>
  <c r="F18"/>
  <c r="F20"/>
  <c r="F22"/>
  <c r="F7" i="20"/>
  <c r="F11"/>
  <c r="F13"/>
  <c r="F12"/>
  <c r="I7"/>
  <c r="J6"/>
  <c r="F8"/>
  <c r="F14"/>
  <c r="F16"/>
  <c r="F18"/>
  <c r="F20"/>
  <c r="F22"/>
  <c r="F8" i="19"/>
  <c r="F10"/>
  <c r="F12"/>
  <c r="F14"/>
  <c r="F16"/>
  <c r="F18"/>
  <c r="F20"/>
  <c r="F22"/>
  <c r="I7"/>
  <c r="J6"/>
  <c r="F9"/>
  <c r="F11"/>
  <c r="F13"/>
  <c r="F15"/>
  <c r="F17"/>
  <c r="F19"/>
  <c r="F21"/>
  <c r="F23"/>
  <c r="F7" i="18"/>
  <c r="F8"/>
  <c r="F10"/>
  <c r="F12"/>
  <c r="F15"/>
  <c r="F16"/>
  <c r="F18"/>
  <c r="F20"/>
  <c r="I7"/>
  <c r="J6"/>
  <c r="F14"/>
  <c r="F22"/>
  <c r="F7" i="17"/>
  <c r="F10"/>
  <c r="F12"/>
  <c r="F14"/>
  <c r="F16"/>
  <c r="F18"/>
  <c r="F20"/>
  <c r="F22"/>
  <c r="F8"/>
  <c r="I7"/>
  <c r="J6"/>
  <c r="F9"/>
  <c r="F11"/>
  <c r="F13"/>
  <c r="F15"/>
  <c r="F17"/>
  <c r="F19"/>
  <c r="F21"/>
  <c r="F23"/>
  <c r="F21" i="16"/>
  <c r="F23"/>
  <c r="F7"/>
  <c r="F8"/>
  <c r="F10"/>
  <c r="F12"/>
  <c r="F14"/>
  <c r="F16"/>
  <c r="I7"/>
  <c r="J6"/>
  <c r="F18"/>
  <c r="F20"/>
  <c r="F22"/>
  <c r="I7" i="6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F18"/>
  <c r="F23"/>
  <c r="F21"/>
  <c r="F19"/>
  <c r="F8"/>
  <c r="F20"/>
  <c r="F22"/>
  <c r="F7"/>
  <c r="F9"/>
  <c r="F11"/>
  <c r="F15"/>
  <c r="F10"/>
  <c r="F17"/>
  <c r="F16"/>
  <c r="F14"/>
  <c r="F13"/>
  <c r="F12"/>
  <c r="I8" i="21" l="1"/>
  <c r="J7"/>
  <c r="I8" i="20"/>
  <c r="J7"/>
  <c r="I8" i="19"/>
  <c r="J7"/>
  <c r="I8" i="18"/>
  <c r="J7"/>
  <c r="I8" i="17"/>
  <c r="J7"/>
  <c r="I8" i="16"/>
  <c r="J7"/>
  <c r="I9" i="21" l="1"/>
  <c r="J8"/>
  <c r="I9" i="20"/>
  <c r="J8"/>
  <c r="I9" i="19"/>
  <c r="J8"/>
  <c r="I9" i="18"/>
  <c r="J8"/>
  <c r="I9" i="17"/>
  <c r="J8"/>
  <c r="I9" i="16"/>
  <c r="J8"/>
  <c r="I10" i="21" l="1"/>
  <c r="J9"/>
  <c r="I10" i="20"/>
  <c r="J9"/>
  <c r="I10" i="19"/>
  <c r="J9"/>
  <c r="I10" i="18"/>
  <c r="J9"/>
  <c r="I10" i="17"/>
  <c r="J9"/>
  <c r="I10" i="16"/>
  <c r="J9"/>
  <c r="I11" i="21" l="1"/>
  <c r="J10"/>
  <c r="I11" i="20"/>
  <c r="J10"/>
  <c r="I11" i="19"/>
  <c r="J10"/>
  <c r="I11" i="18"/>
  <c r="J10"/>
  <c r="I11" i="17"/>
  <c r="J10"/>
  <c r="I11" i="16"/>
  <c r="J10"/>
  <c r="I12" i="21" l="1"/>
  <c r="J11"/>
  <c r="I12" i="20"/>
  <c r="J11"/>
  <c r="I12" i="19"/>
  <c r="J11"/>
  <c r="I12" i="18"/>
  <c r="J11"/>
  <c r="I12" i="17"/>
  <c r="J11"/>
  <c r="I12" i="16"/>
  <c r="J11"/>
  <c r="I13" i="21" l="1"/>
  <c r="J12"/>
  <c r="I13" i="20"/>
  <c r="J12"/>
  <c r="I13" i="19"/>
  <c r="J12"/>
  <c r="I13" i="18"/>
  <c r="J12"/>
  <c r="I13" i="17"/>
  <c r="J12"/>
  <c r="I13" i="16"/>
  <c r="J12"/>
  <c r="I14" i="21" l="1"/>
  <c r="J13"/>
  <c r="I14" i="20"/>
  <c r="J13"/>
  <c r="I14" i="19"/>
  <c r="J13"/>
  <c r="I14" i="18"/>
  <c r="J13"/>
  <c r="I14" i="17"/>
  <c r="J13"/>
  <c r="I14" i="16"/>
  <c r="J13"/>
  <c r="I15" i="21" l="1"/>
  <c r="J14"/>
  <c r="I15" i="20"/>
  <c r="J14"/>
  <c r="I15" i="19"/>
  <c r="J14"/>
  <c r="I15" i="18"/>
  <c r="J14"/>
  <c r="I15" i="17"/>
  <c r="J14"/>
  <c r="I15" i="16"/>
  <c r="J14"/>
  <c r="I16" i="21" l="1"/>
  <c r="J15"/>
  <c r="I16" i="20"/>
  <c r="J15"/>
  <c r="I16" i="19"/>
  <c r="J15"/>
  <c r="I16" i="18"/>
  <c r="J15"/>
  <c r="I16" i="17"/>
  <c r="J15"/>
  <c r="I16" i="16"/>
  <c r="J15"/>
  <c r="I17" i="21" l="1"/>
  <c r="J16"/>
  <c r="I17" i="20"/>
  <c r="J16"/>
  <c r="I17" i="19"/>
  <c r="J16"/>
  <c r="I17" i="18"/>
  <c r="J16"/>
  <c r="I17" i="17"/>
  <c r="J16"/>
  <c r="I17" i="16"/>
  <c r="J16"/>
  <c r="I18" i="21" l="1"/>
  <c r="J17"/>
  <c r="I18" i="20"/>
  <c r="J17"/>
  <c r="I18" i="19"/>
  <c r="J17"/>
  <c r="I18" i="18"/>
  <c r="J17"/>
  <c r="I18" i="17"/>
  <c r="J17"/>
  <c r="I18" i="16"/>
  <c r="J17"/>
  <c r="I19" i="21" l="1"/>
  <c r="J18"/>
  <c r="I19" i="20"/>
  <c r="J18"/>
  <c r="I19" i="19"/>
  <c r="J18"/>
  <c r="I19" i="18"/>
  <c r="J18"/>
  <c r="I19" i="17"/>
  <c r="J18"/>
  <c r="I19" i="16"/>
  <c r="J18"/>
  <c r="I20" i="21" l="1"/>
  <c r="J19"/>
  <c r="I20" i="20"/>
  <c r="J19"/>
  <c r="I20" i="19"/>
  <c r="J19"/>
  <c r="I20" i="18"/>
  <c r="J19"/>
  <c r="I20" i="17"/>
  <c r="J19"/>
  <c r="I20" i="16"/>
  <c r="J19"/>
  <c r="I21" i="21" l="1"/>
  <c r="J20"/>
  <c r="I21" i="20"/>
  <c r="J20"/>
  <c r="I21" i="19"/>
  <c r="J20"/>
  <c r="I21" i="18"/>
  <c r="J20"/>
  <c r="I21" i="17"/>
  <c r="J20"/>
  <c r="I21" i="16"/>
  <c r="J20"/>
  <c r="I22" i="21" l="1"/>
  <c r="J21"/>
  <c r="I22" i="20"/>
  <c r="J21"/>
  <c r="I22" i="19"/>
  <c r="J21"/>
  <c r="I22" i="18"/>
  <c r="J21"/>
  <c r="I22" i="17"/>
  <c r="J21"/>
  <c r="I22" i="16"/>
  <c r="J21"/>
  <c r="I23" i="21" l="1"/>
  <c r="J23" s="1"/>
  <c r="J22"/>
  <c r="I23" i="20"/>
  <c r="J23" s="1"/>
  <c r="J22"/>
  <c r="I23" i="19"/>
  <c r="J23" s="1"/>
  <c r="J22"/>
  <c r="I23" i="18"/>
  <c r="J23" s="1"/>
  <c r="J22"/>
  <c r="I23" i="17"/>
  <c r="J23" s="1"/>
  <c r="J22"/>
  <c r="I23" i="16"/>
  <c r="J23" s="1"/>
  <c r="J22"/>
</calcChain>
</file>

<file path=xl/sharedStrings.xml><?xml version="1.0" encoding="utf-8"?>
<sst xmlns="http://schemas.openxmlformats.org/spreadsheetml/2006/main" count="84" uniqueCount="18">
  <si>
    <t xml:space="preserve">Стартовый стек : </t>
  </si>
  <si>
    <t xml:space="preserve">Игроков за столом : </t>
  </si>
  <si>
    <t>СБ</t>
  </si>
  <si>
    <t>ББ</t>
  </si>
  <si>
    <t>Анте</t>
  </si>
  <si>
    <t>Число М</t>
  </si>
  <si>
    <t>Скачок М</t>
  </si>
  <si>
    <t>Минуты</t>
  </si>
  <si>
    <t>Фишек потеряно</t>
  </si>
  <si>
    <t>Длител</t>
  </si>
  <si>
    <t>Pokerstars $11 Daily Forty Grand</t>
  </si>
  <si>
    <t>%</t>
  </si>
  <si>
    <t>Pokerstars $4.4 (180 игроков)</t>
  </si>
  <si>
    <t>Pokerstars $11 Sunday Million 1/4</t>
  </si>
  <si>
    <t>FTP $24 GTD</t>
  </si>
  <si>
    <t>Ultimate Bet $5</t>
  </si>
  <si>
    <t>Pokerstars $215 Sunday Million</t>
  </si>
  <si>
    <t>FTP $216 750KG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</si>
</sst>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b/>
      <sz val="11"/>
      <color theme="7" tint="-0.499984740745262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9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/>
    <xf numFmtId="0" fontId="0" fillId="2" borderId="5" xfId="0" applyFill="1" applyBorder="1"/>
    <xf numFmtId="2" fontId="0" fillId="2" borderId="11" xfId="0" applyNumberFormat="1" applyFill="1" applyBorder="1"/>
    <xf numFmtId="2" fontId="0" fillId="2" borderId="1" xfId="0" applyNumberFormat="1" applyFill="1" applyBorder="1"/>
    <xf numFmtId="2" fontId="0" fillId="2" borderId="5" xfId="0" applyNumberForma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0" xfId="0" applyFill="1"/>
    <xf numFmtId="0" fontId="0" fillId="3" borderId="10" xfId="0" applyFill="1" applyBorder="1"/>
    <xf numFmtId="0" fontId="0" fillId="3" borderId="11" xfId="0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5" xfId="0" applyFill="1" applyBorder="1"/>
    <xf numFmtId="0" fontId="5" fillId="3" borderId="13" xfId="0" applyFont="1" applyFill="1" applyBorder="1"/>
    <xf numFmtId="0" fontId="7" fillId="2" borderId="0" xfId="0" applyFont="1" applyFill="1"/>
    <xf numFmtId="0" fontId="3" fillId="2" borderId="0" xfId="0" applyFont="1" applyFill="1" applyAlignment="1">
      <alignment horizontal="right"/>
    </xf>
    <xf numFmtId="0" fontId="6" fillId="2" borderId="0" xfId="0" applyFont="1" applyFill="1"/>
    <xf numFmtId="0" fontId="1" fillId="2" borderId="0" xfId="0" applyFont="1" applyFill="1"/>
    <xf numFmtId="0" fontId="5" fillId="2" borderId="17" xfId="0" applyFont="1" applyFill="1" applyBorder="1"/>
    <xf numFmtId="0" fontId="4" fillId="2" borderId="0" xfId="0" applyFont="1" applyFill="1" applyAlignment="1">
      <alignment horizontal="center"/>
    </xf>
    <xf numFmtId="1" fontId="0" fillId="2" borderId="15" xfId="0" applyNumberFormat="1" applyFill="1" applyBorder="1"/>
    <xf numFmtId="1" fontId="0" fillId="2" borderId="16" xfId="0" applyNumberFormat="1" applyFill="1" applyBorder="1"/>
    <xf numFmtId="1" fontId="0" fillId="2" borderId="18" xfId="0" applyNumberFormat="1" applyFill="1" applyBorder="1"/>
    <xf numFmtId="10" fontId="0" fillId="2" borderId="12" xfId="0" applyNumberFormat="1" applyFill="1" applyBorder="1" applyAlignment="1">
      <alignment horizontal="right"/>
    </xf>
    <xf numFmtId="10" fontId="0" fillId="2" borderId="3" xfId="0" applyNumberFormat="1" applyFill="1" applyBorder="1" applyAlignment="1">
      <alignment horizontal="right"/>
    </xf>
    <xf numFmtId="10" fontId="0" fillId="2" borderId="6" xfId="0" applyNumberFormat="1" applyFill="1" applyBorder="1" applyAlignment="1">
      <alignment horizontal="right"/>
    </xf>
    <xf numFmtId="2" fontId="0" fillId="2" borderId="0" xfId="0" applyNumberFormat="1" applyFill="1"/>
  </cellXfs>
  <cellStyles count="1">
    <cellStyle name="Обычный" xfId="0" builtinId="0"/>
  </cellStyles>
  <dxfs count="644"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b/>
        <i val="0"/>
        <strike val="0"/>
        <u val="none"/>
        <color theme="1"/>
      </font>
      <fill>
        <patternFill patternType="gray0625">
          <bgColor auto="1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b/>
        <i val="0"/>
        <strike val="0"/>
        <u val="none"/>
        <color theme="1"/>
      </font>
      <fill>
        <patternFill patternType="gray0625">
          <bgColor auto="1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b/>
        <i val="0"/>
        <strike val="0"/>
        <u val="none"/>
        <color theme="1"/>
      </font>
      <fill>
        <patternFill patternType="gray0625">
          <bgColor auto="1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b/>
        <i val="0"/>
        <strike val="0"/>
        <u val="none"/>
        <color theme="1"/>
      </font>
      <fill>
        <patternFill patternType="gray0625">
          <bgColor auto="1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b/>
        <i val="0"/>
        <strike val="0"/>
        <u val="none"/>
        <color theme="1"/>
      </font>
      <fill>
        <patternFill patternType="gray0625">
          <bgColor auto="1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b/>
        <i val="0"/>
        <strike val="0"/>
        <u val="none"/>
        <color theme="1"/>
      </font>
      <fill>
        <patternFill patternType="gray0625">
          <bgColor auto="1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b/>
        <i val="0"/>
        <strike val="0"/>
        <u val="none"/>
        <color theme="1"/>
      </font>
      <fill>
        <patternFill patternType="gray0625">
          <bgColor auto="1"/>
        </patternFill>
      </fill>
    </dxf>
  </dxfs>
  <tableStyles count="0" defaultTableStyle="TableStyleMedium9" defaultPivotStyle="PivotStyleLight16"/>
  <colors>
    <mruColors>
      <color rgb="FF99FF99"/>
      <color rgb="FFFFFF99"/>
      <color rgb="FF007A0F"/>
      <color rgb="FF00C818"/>
      <color rgb="FF686868"/>
      <color rgb="FFFF9900"/>
      <color rgb="FFFFFF00"/>
      <color rgb="FFFFFFBD"/>
      <color rgb="FFFCFF7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v>Скачок М</c:v>
          </c:tx>
          <c:val>
            <c:numRef>
              <c:f>'PS $11 DFG'!$F$6:$F$23</c:f>
              <c:numCache>
                <c:formatCode>0.00</c:formatCode>
                <c:ptCount val="18"/>
                <c:pt idx="0">
                  <c:v>1</c:v>
                </c:pt>
                <c:pt idx="1">
                  <c:v>1.5</c:v>
                </c:pt>
                <c:pt idx="2">
                  <c:v>1.3333333333333333</c:v>
                </c:pt>
                <c:pt idx="3">
                  <c:v>1.25</c:v>
                </c:pt>
                <c:pt idx="4">
                  <c:v>1.2</c:v>
                </c:pt>
                <c:pt idx="5">
                  <c:v>1.3333333333333333</c:v>
                </c:pt>
                <c:pt idx="6">
                  <c:v>2</c:v>
                </c:pt>
                <c:pt idx="7">
                  <c:v>1.3125</c:v>
                </c:pt>
                <c:pt idx="8">
                  <c:v>1.2857142857142858</c:v>
                </c:pt>
                <c:pt idx="9">
                  <c:v>1.2962962962962963</c:v>
                </c:pt>
                <c:pt idx="10">
                  <c:v>1.2285714285714286</c:v>
                </c:pt>
                <c:pt idx="11">
                  <c:v>1.2558139534883721</c:v>
                </c:pt>
                <c:pt idx="12">
                  <c:v>1.2962962962962963</c:v>
                </c:pt>
                <c:pt idx="13">
                  <c:v>1.2285714285714286</c:v>
                </c:pt>
                <c:pt idx="14">
                  <c:v>1.1860465116279071</c:v>
                </c:pt>
                <c:pt idx="15">
                  <c:v>1.1862745098039216</c:v>
                </c:pt>
                <c:pt idx="16">
                  <c:v>1.1570247933884297</c:v>
                </c:pt>
                <c:pt idx="17">
                  <c:v>1.25</c:v>
                </c:pt>
              </c:numCache>
            </c:numRef>
          </c:val>
        </c:ser>
        <c:gapWidth val="0"/>
        <c:gapDepth val="0"/>
        <c:shape val="cylinder"/>
        <c:axId val="51970048"/>
        <c:axId val="51972352"/>
        <c:axId val="0"/>
      </c:bar3DChart>
      <c:catAx>
        <c:axId val="51970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Уровень</a:t>
                </a:r>
              </a:p>
            </c:rich>
          </c:tx>
          <c:layout/>
        </c:title>
        <c:majorTickMark val="none"/>
        <c:tickLblPos val="nextTo"/>
        <c:crossAx val="51972352"/>
        <c:crosses val="autoZero"/>
        <c:auto val="1"/>
        <c:lblAlgn val="ctr"/>
        <c:lblOffset val="100"/>
      </c:catAx>
      <c:valAx>
        <c:axId val="519723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Изменение</a:t>
                </a:r>
                <a:r>
                  <a:rPr lang="ru-RU" baseline="0"/>
                  <a:t> М</a:t>
                </a:r>
                <a:endParaRPr lang="ru-RU"/>
              </a:p>
            </c:rich>
          </c:tx>
          <c:layout/>
        </c:title>
        <c:numFmt formatCode="0.00" sourceLinked="1"/>
        <c:tickLblPos val="nextTo"/>
        <c:crossAx val="51970048"/>
        <c:crosses val="autoZero"/>
        <c:crossBetween val="between"/>
      </c:valAx>
    </c:plotArea>
    <c:plotVisOnly val="1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  <a:tileRect/>
    </a:gradFill>
    <a:scene3d>
      <a:camera prst="orthographicFront"/>
      <a:lightRig rig="threePt" dir="t"/>
    </a:scene3d>
    <a:sp3d>
      <a:bevelT/>
    </a:sp3d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val>
            <c:numRef>
              <c:f>'PS $4.4 180'!$F$6:$F$23</c:f>
              <c:numCache>
                <c:formatCode>0.00</c:formatCode>
                <c:ptCount val="18"/>
                <c:pt idx="0">
                  <c:v>1</c:v>
                </c:pt>
                <c:pt idx="1">
                  <c:v>1.5</c:v>
                </c:pt>
                <c:pt idx="2">
                  <c:v>1.6666666666666667</c:v>
                </c:pt>
                <c:pt idx="3">
                  <c:v>2</c:v>
                </c:pt>
                <c:pt idx="4">
                  <c:v>1.5</c:v>
                </c:pt>
                <c:pt idx="5">
                  <c:v>1.3333333333333333</c:v>
                </c:pt>
                <c:pt idx="6">
                  <c:v>2</c:v>
                </c:pt>
                <c:pt idx="7">
                  <c:v>1.125</c:v>
                </c:pt>
                <c:pt idx="8">
                  <c:v>1.5555555555555556</c:v>
                </c:pt>
                <c:pt idx="9">
                  <c:v>1.2857142857142858</c:v>
                </c:pt>
                <c:pt idx="10">
                  <c:v>1.3888888888888888</c:v>
                </c:pt>
                <c:pt idx="11">
                  <c:v>1.28</c:v>
                </c:pt>
                <c:pt idx="12">
                  <c:v>1.21875</c:v>
                </c:pt>
                <c:pt idx="13">
                  <c:v>1.2820512820512822</c:v>
                </c:pt>
                <c:pt idx="14">
                  <c:v>1.28</c:v>
                </c:pt>
                <c:pt idx="15">
                  <c:v>1.5</c:v>
                </c:pt>
                <c:pt idx="16">
                  <c:v>1.3333333333333333</c:v>
                </c:pt>
                <c:pt idx="17">
                  <c:v>1.25</c:v>
                </c:pt>
              </c:numCache>
            </c:numRef>
          </c:val>
        </c:ser>
        <c:gapWidth val="0"/>
        <c:gapDepth val="0"/>
        <c:shape val="cylinder"/>
        <c:axId val="53246208"/>
        <c:axId val="53264768"/>
        <c:axId val="0"/>
      </c:bar3DChart>
      <c:catAx>
        <c:axId val="53246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Уровень</a:t>
                </a:r>
              </a:p>
            </c:rich>
          </c:tx>
          <c:layout/>
        </c:title>
        <c:majorTickMark val="none"/>
        <c:tickLblPos val="nextTo"/>
        <c:crossAx val="53264768"/>
        <c:crosses val="autoZero"/>
        <c:auto val="1"/>
        <c:lblAlgn val="ctr"/>
        <c:lblOffset val="100"/>
      </c:catAx>
      <c:valAx>
        <c:axId val="532647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Изменение</a:t>
                </a:r>
                <a:r>
                  <a:rPr lang="ru-RU" baseline="0"/>
                  <a:t> М</a:t>
                </a:r>
                <a:endParaRPr lang="ru-RU"/>
              </a:p>
            </c:rich>
          </c:tx>
          <c:layout/>
        </c:title>
        <c:numFmt formatCode="0.00" sourceLinked="1"/>
        <c:tickLblPos val="nextTo"/>
        <c:crossAx val="53246208"/>
        <c:crosses val="autoZero"/>
        <c:crossBetween val="between"/>
      </c:valAx>
    </c:plotArea>
    <c:plotVisOnly val="1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  <a:tileRect/>
    </a:gradFill>
    <a:scene3d>
      <a:camera prst="orthographicFront"/>
      <a:lightRig rig="threePt" dir="t"/>
    </a:scene3d>
    <a:sp3d>
      <a:bevelT/>
    </a:sp3d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val>
            <c:numRef>
              <c:f>'PS $11 SunMil'!$F$6:$F$23</c:f>
              <c:numCache>
                <c:formatCode>0.00</c:formatCode>
                <c:ptCount val="18"/>
                <c:pt idx="0">
                  <c:v>1</c:v>
                </c:pt>
                <c:pt idx="1">
                  <c:v>1.5</c:v>
                </c:pt>
                <c:pt idx="2">
                  <c:v>1.6666666666666667</c:v>
                </c:pt>
                <c:pt idx="3">
                  <c:v>2</c:v>
                </c:pt>
                <c:pt idx="4">
                  <c:v>1.5</c:v>
                </c:pt>
                <c:pt idx="5">
                  <c:v>1.3333333333333333</c:v>
                </c:pt>
                <c:pt idx="6">
                  <c:v>2</c:v>
                </c:pt>
                <c:pt idx="7">
                  <c:v>1.125</c:v>
                </c:pt>
                <c:pt idx="8">
                  <c:v>1.5555555555555556</c:v>
                </c:pt>
                <c:pt idx="9">
                  <c:v>1.2857142857142858</c:v>
                </c:pt>
                <c:pt idx="10">
                  <c:v>1.3888888888888888</c:v>
                </c:pt>
                <c:pt idx="11">
                  <c:v>1.28</c:v>
                </c:pt>
                <c:pt idx="12">
                  <c:v>1.21875</c:v>
                </c:pt>
                <c:pt idx="13">
                  <c:v>1.2820512820512822</c:v>
                </c:pt>
                <c:pt idx="14">
                  <c:v>1.28</c:v>
                </c:pt>
                <c:pt idx="15">
                  <c:v>1.25</c:v>
                </c:pt>
                <c:pt idx="16">
                  <c:v>1.2</c:v>
                </c:pt>
                <c:pt idx="17">
                  <c:v>1.3333333333333333</c:v>
                </c:pt>
              </c:numCache>
            </c:numRef>
          </c:val>
        </c:ser>
        <c:gapWidth val="0"/>
        <c:gapDepth val="0"/>
        <c:shape val="cylinder"/>
        <c:axId val="60084608"/>
        <c:axId val="60086528"/>
        <c:axId val="0"/>
      </c:bar3DChart>
      <c:catAx>
        <c:axId val="60084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Уровень</a:t>
                </a:r>
              </a:p>
            </c:rich>
          </c:tx>
          <c:layout/>
        </c:title>
        <c:majorTickMark val="none"/>
        <c:tickLblPos val="nextTo"/>
        <c:crossAx val="60086528"/>
        <c:crosses val="autoZero"/>
        <c:auto val="1"/>
        <c:lblAlgn val="ctr"/>
        <c:lblOffset val="100"/>
      </c:catAx>
      <c:valAx>
        <c:axId val="600865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Изменение</a:t>
                </a:r>
                <a:r>
                  <a:rPr lang="ru-RU" baseline="0"/>
                  <a:t> М</a:t>
                </a:r>
                <a:endParaRPr lang="ru-RU"/>
              </a:p>
            </c:rich>
          </c:tx>
          <c:layout/>
        </c:title>
        <c:numFmt formatCode="0.00" sourceLinked="1"/>
        <c:tickLblPos val="nextTo"/>
        <c:crossAx val="60084608"/>
        <c:crosses val="autoZero"/>
        <c:crossBetween val="between"/>
      </c:valAx>
    </c:plotArea>
    <c:plotVisOnly val="1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  <a:tileRect/>
    </a:gradFill>
    <a:scene3d>
      <a:camera prst="orthographicFront"/>
      <a:lightRig rig="threePt" dir="t"/>
    </a:scene3d>
    <a:sp3d>
      <a:bevelT/>
    </a:sp3d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val>
            <c:numRef>
              <c:f>'FTP $24 GTD'!$F$6:$F$23</c:f>
              <c:numCache>
                <c:formatCode>0.00</c:formatCode>
                <c:ptCount val="18"/>
                <c:pt idx="0">
                  <c:v>1</c:v>
                </c:pt>
                <c:pt idx="1">
                  <c:v>1.5</c:v>
                </c:pt>
                <c:pt idx="2">
                  <c:v>1.3333333333333333</c:v>
                </c:pt>
                <c:pt idx="3">
                  <c:v>1.25</c:v>
                </c:pt>
                <c:pt idx="4">
                  <c:v>1.2</c:v>
                </c:pt>
                <c:pt idx="5">
                  <c:v>1.3333333333333333</c:v>
                </c:pt>
                <c:pt idx="6">
                  <c:v>1.25</c:v>
                </c:pt>
                <c:pt idx="7">
                  <c:v>1.2</c:v>
                </c:pt>
                <c:pt idx="8">
                  <c:v>1.3333333333333333</c:v>
                </c:pt>
                <c:pt idx="9">
                  <c:v>1.25</c:v>
                </c:pt>
                <c:pt idx="10">
                  <c:v>1.95</c:v>
                </c:pt>
                <c:pt idx="11">
                  <c:v>1.1538461538461537</c:v>
                </c:pt>
                <c:pt idx="12">
                  <c:v>1.5555555555555556</c:v>
                </c:pt>
                <c:pt idx="13">
                  <c:v>1.1428571428571428</c:v>
                </c:pt>
                <c:pt idx="14">
                  <c:v>1.3125</c:v>
                </c:pt>
                <c:pt idx="15">
                  <c:v>1.3333333333333333</c:v>
                </c:pt>
                <c:pt idx="16">
                  <c:v>1.25</c:v>
                </c:pt>
                <c:pt idx="17">
                  <c:v>1.2</c:v>
                </c:pt>
              </c:numCache>
            </c:numRef>
          </c:val>
        </c:ser>
        <c:gapWidth val="0"/>
        <c:gapDepth val="0"/>
        <c:shape val="cylinder"/>
        <c:axId val="60471552"/>
        <c:axId val="60477824"/>
        <c:axId val="0"/>
      </c:bar3DChart>
      <c:catAx>
        <c:axId val="60471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Уровень</a:t>
                </a:r>
              </a:p>
            </c:rich>
          </c:tx>
          <c:layout/>
        </c:title>
        <c:majorTickMark val="none"/>
        <c:tickLblPos val="nextTo"/>
        <c:crossAx val="60477824"/>
        <c:crosses val="autoZero"/>
        <c:auto val="1"/>
        <c:lblAlgn val="ctr"/>
        <c:lblOffset val="100"/>
      </c:catAx>
      <c:valAx>
        <c:axId val="604778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Изменение</a:t>
                </a:r>
                <a:r>
                  <a:rPr lang="ru-RU" baseline="0"/>
                  <a:t> М</a:t>
                </a:r>
                <a:endParaRPr lang="ru-RU"/>
              </a:p>
            </c:rich>
          </c:tx>
          <c:layout/>
        </c:title>
        <c:numFmt formatCode="0.00" sourceLinked="1"/>
        <c:tickLblPos val="nextTo"/>
        <c:crossAx val="60471552"/>
        <c:crosses val="autoZero"/>
        <c:crossBetween val="between"/>
      </c:valAx>
    </c:plotArea>
    <c:plotVisOnly val="1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  <a:tileRect/>
    </a:gradFill>
    <a:scene3d>
      <a:camera prst="orthographicFront"/>
      <a:lightRig rig="threePt" dir="t"/>
    </a:scene3d>
    <a:sp3d>
      <a:bevelT/>
    </a:sp3d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val>
            <c:numRef>
              <c:f>'Ultimate Bet'!$F$6:$F$23</c:f>
              <c:numCache>
                <c:formatCode>0.00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1.5</c:v>
                </c:pt>
                <c:pt idx="3">
                  <c:v>1.3333333333333333</c:v>
                </c:pt>
                <c:pt idx="4">
                  <c:v>1.5</c:v>
                </c:pt>
                <c:pt idx="5">
                  <c:v>1.6666666666666667</c:v>
                </c:pt>
                <c:pt idx="6">
                  <c:v>1.5</c:v>
                </c:pt>
                <c:pt idx="7">
                  <c:v>1.3333333333333333</c:v>
                </c:pt>
                <c:pt idx="8">
                  <c:v>1.75</c:v>
                </c:pt>
                <c:pt idx="9">
                  <c:v>1.2857142857142858</c:v>
                </c:pt>
                <c:pt idx="10">
                  <c:v>1.5555555555555556</c:v>
                </c:pt>
                <c:pt idx="11">
                  <c:v>1.1428571428571428</c:v>
                </c:pt>
                <c:pt idx="12">
                  <c:v>1.3125</c:v>
                </c:pt>
                <c:pt idx="13">
                  <c:v>1.3333333333333333</c:v>
                </c:pt>
                <c:pt idx="14">
                  <c:v>1.1428571428571428</c:v>
                </c:pt>
                <c:pt idx="15">
                  <c:v>1.125</c:v>
                </c:pt>
                <c:pt idx="16">
                  <c:v>1.3888888888888888</c:v>
                </c:pt>
                <c:pt idx="17">
                  <c:v>1.28</c:v>
                </c:pt>
              </c:numCache>
            </c:numRef>
          </c:val>
        </c:ser>
        <c:gapWidth val="0"/>
        <c:gapDepth val="0"/>
        <c:shape val="cylinder"/>
        <c:axId val="60535168"/>
        <c:axId val="60537088"/>
        <c:axId val="0"/>
      </c:bar3DChart>
      <c:catAx>
        <c:axId val="60535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Уровень</a:t>
                </a:r>
              </a:p>
            </c:rich>
          </c:tx>
          <c:layout/>
        </c:title>
        <c:majorTickMark val="none"/>
        <c:tickLblPos val="nextTo"/>
        <c:crossAx val="60537088"/>
        <c:crosses val="autoZero"/>
        <c:auto val="1"/>
        <c:lblAlgn val="ctr"/>
        <c:lblOffset val="100"/>
      </c:catAx>
      <c:valAx>
        <c:axId val="6053708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Изменение</a:t>
                </a:r>
                <a:r>
                  <a:rPr lang="ru-RU" baseline="0"/>
                  <a:t> М</a:t>
                </a:r>
                <a:endParaRPr lang="ru-RU"/>
              </a:p>
            </c:rich>
          </c:tx>
          <c:layout/>
        </c:title>
        <c:numFmt formatCode="0.00" sourceLinked="1"/>
        <c:tickLblPos val="nextTo"/>
        <c:crossAx val="60535168"/>
        <c:crosses val="autoZero"/>
        <c:crossBetween val="between"/>
      </c:valAx>
    </c:plotArea>
    <c:plotVisOnly val="1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  <a:tileRect/>
    </a:gradFill>
    <a:scene3d>
      <a:camera prst="orthographicFront"/>
      <a:lightRig rig="threePt" dir="t"/>
    </a:scene3d>
    <a:sp3d>
      <a:bevelT/>
    </a:sp3d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val>
            <c:numRef>
              <c:f>'PS $215 SunMil'!$F$6:$F$23</c:f>
              <c:numCache>
                <c:formatCode>0.00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1.5</c:v>
                </c:pt>
                <c:pt idx="3">
                  <c:v>1.3333333333333333</c:v>
                </c:pt>
                <c:pt idx="4">
                  <c:v>1.5</c:v>
                </c:pt>
                <c:pt idx="5">
                  <c:v>1.3333333333333333</c:v>
                </c:pt>
                <c:pt idx="6">
                  <c:v>1.625</c:v>
                </c:pt>
                <c:pt idx="7">
                  <c:v>1.1538461538461537</c:v>
                </c:pt>
                <c:pt idx="8">
                  <c:v>1.4666666666666666</c:v>
                </c:pt>
                <c:pt idx="9">
                  <c:v>1.3181818181818181</c:v>
                </c:pt>
                <c:pt idx="10">
                  <c:v>1.2413793103448276</c:v>
                </c:pt>
                <c:pt idx="11">
                  <c:v>1.3333333333333333</c:v>
                </c:pt>
                <c:pt idx="12">
                  <c:v>1.3333333333333333</c:v>
                </c:pt>
                <c:pt idx="13">
                  <c:v>1.25</c:v>
                </c:pt>
                <c:pt idx="14">
                  <c:v>1.2</c:v>
                </c:pt>
                <c:pt idx="15">
                  <c:v>1.3333333333333333</c:v>
                </c:pt>
                <c:pt idx="16">
                  <c:v>1.25</c:v>
                </c:pt>
                <c:pt idx="17">
                  <c:v>1.2</c:v>
                </c:pt>
              </c:numCache>
            </c:numRef>
          </c:val>
        </c:ser>
        <c:gapWidth val="0"/>
        <c:gapDepth val="0"/>
        <c:shape val="cylinder"/>
        <c:axId val="60573952"/>
        <c:axId val="60588416"/>
        <c:axId val="0"/>
      </c:bar3DChart>
      <c:catAx>
        <c:axId val="60573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Уровень</a:t>
                </a:r>
              </a:p>
            </c:rich>
          </c:tx>
          <c:layout/>
        </c:title>
        <c:majorTickMark val="none"/>
        <c:tickLblPos val="nextTo"/>
        <c:crossAx val="60588416"/>
        <c:crosses val="autoZero"/>
        <c:auto val="1"/>
        <c:lblAlgn val="ctr"/>
        <c:lblOffset val="100"/>
      </c:catAx>
      <c:valAx>
        <c:axId val="605884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Изменение</a:t>
                </a:r>
                <a:r>
                  <a:rPr lang="ru-RU" baseline="0"/>
                  <a:t> М</a:t>
                </a:r>
                <a:endParaRPr lang="ru-RU"/>
              </a:p>
            </c:rich>
          </c:tx>
          <c:layout/>
        </c:title>
        <c:numFmt formatCode="0.00" sourceLinked="1"/>
        <c:tickLblPos val="nextTo"/>
        <c:crossAx val="60573952"/>
        <c:crosses val="autoZero"/>
        <c:crossBetween val="between"/>
      </c:valAx>
    </c:plotArea>
    <c:plotVisOnly val="1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  <a:tileRect/>
    </a:gradFill>
    <a:scene3d>
      <a:camera prst="orthographicFront"/>
      <a:lightRig rig="threePt" dir="t"/>
    </a:scene3d>
    <a:sp3d>
      <a:bevelT/>
    </a:sp3d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val>
            <c:numRef>
              <c:f>'FTP $216 750KG'!$F$6:$F$23</c:f>
              <c:numCache>
                <c:formatCode>0.00</c:formatCode>
                <c:ptCount val="18"/>
                <c:pt idx="0">
                  <c:v>1</c:v>
                </c:pt>
                <c:pt idx="1">
                  <c:v>1.5</c:v>
                </c:pt>
                <c:pt idx="2">
                  <c:v>1.3333333333333333</c:v>
                </c:pt>
                <c:pt idx="3">
                  <c:v>1.25</c:v>
                </c:pt>
                <c:pt idx="4">
                  <c:v>1.2</c:v>
                </c:pt>
                <c:pt idx="5">
                  <c:v>1.3333333333333333</c:v>
                </c:pt>
                <c:pt idx="6">
                  <c:v>1.25</c:v>
                </c:pt>
                <c:pt idx="7">
                  <c:v>1.2</c:v>
                </c:pt>
                <c:pt idx="8">
                  <c:v>1.3333333333333333</c:v>
                </c:pt>
                <c:pt idx="9">
                  <c:v>1.25</c:v>
                </c:pt>
                <c:pt idx="10">
                  <c:v>1.95</c:v>
                </c:pt>
                <c:pt idx="11">
                  <c:v>1.1025641025641026</c:v>
                </c:pt>
                <c:pt idx="12">
                  <c:v>1.1395348837209303</c:v>
                </c:pt>
                <c:pt idx="13">
                  <c:v>1.4285714285714286</c:v>
                </c:pt>
                <c:pt idx="14">
                  <c:v>1.1428571428571428</c:v>
                </c:pt>
                <c:pt idx="15">
                  <c:v>1.3125</c:v>
                </c:pt>
                <c:pt idx="16">
                  <c:v>1.3333333333333333</c:v>
                </c:pt>
                <c:pt idx="17">
                  <c:v>1.25</c:v>
                </c:pt>
              </c:numCache>
            </c:numRef>
          </c:val>
        </c:ser>
        <c:gapWidth val="0"/>
        <c:gapDepth val="0"/>
        <c:shape val="cylinder"/>
        <c:axId val="62431616"/>
        <c:axId val="62433536"/>
        <c:axId val="0"/>
      </c:bar3DChart>
      <c:catAx>
        <c:axId val="62431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Уровень</a:t>
                </a:r>
              </a:p>
            </c:rich>
          </c:tx>
          <c:layout/>
        </c:title>
        <c:majorTickMark val="none"/>
        <c:tickLblPos val="nextTo"/>
        <c:crossAx val="62433536"/>
        <c:crosses val="autoZero"/>
        <c:auto val="1"/>
        <c:lblAlgn val="ctr"/>
        <c:lblOffset val="100"/>
      </c:catAx>
      <c:valAx>
        <c:axId val="624335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Изменение</a:t>
                </a:r>
                <a:r>
                  <a:rPr lang="ru-RU" baseline="0"/>
                  <a:t> М</a:t>
                </a:r>
                <a:endParaRPr lang="ru-RU"/>
              </a:p>
            </c:rich>
          </c:tx>
          <c:layout/>
        </c:title>
        <c:numFmt formatCode="0.00" sourceLinked="1"/>
        <c:tickLblPos val="nextTo"/>
        <c:crossAx val="62431616"/>
        <c:crosses val="autoZero"/>
        <c:crossBetween val="between"/>
      </c:valAx>
    </c:plotArea>
    <c:plotVisOnly val="1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  <a:tileRect/>
    </a:gradFill>
    <a:scene3d>
      <a:camera prst="orthographicFront"/>
      <a:lightRig rig="threePt" dir="t"/>
    </a:scene3d>
    <a:sp3d>
      <a:bevelT/>
    </a:sp3d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4</xdr:row>
      <xdr:rowOff>0</xdr:rowOff>
    </xdr:from>
    <xdr:to>
      <xdr:col>16</xdr:col>
      <xdr:colOff>342899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4</xdr:row>
      <xdr:rowOff>0</xdr:rowOff>
    </xdr:from>
    <xdr:to>
      <xdr:col>16</xdr:col>
      <xdr:colOff>342899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4</xdr:row>
      <xdr:rowOff>0</xdr:rowOff>
    </xdr:from>
    <xdr:to>
      <xdr:col>16</xdr:col>
      <xdr:colOff>342899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4</xdr:row>
      <xdr:rowOff>0</xdr:rowOff>
    </xdr:from>
    <xdr:to>
      <xdr:col>16</xdr:col>
      <xdr:colOff>342899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4</xdr:row>
      <xdr:rowOff>0</xdr:rowOff>
    </xdr:from>
    <xdr:to>
      <xdr:col>16</xdr:col>
      <xdr:colOff>342899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4</xdr:row>
      <xdr:rowOff>0</xdr:rowOff>
    </xdr:from>
    <xdr:to>
      <xdr:col>16</xdr:col>
      <xdr:colOff>342899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4</xdr:row>
      <xdr:rowOff>0</xdr:rowOff>
    </xdr:from>
    <xdr:to>
      <xdr:col>16</xdr:col>
      <xdr:colOff>342899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9"/>
  <sheetViews>
    <sheetView tabSelected="1" workbookViewId="0"/>
  </sheetViews>
  <sheetFormatPr defaultRowHeight="15"/>
  <cols>
    <col min="1" max="1" width="5.140625" customWidth="1"/>
    <col min="2" max="2" width="5.28515625" customWidth="1"/>
    <col min="3" max="3" width="5.85546875" customWidth="1"/>
    <col min="4" max="4" width="6.42578125" customWidth="1"/>
    <col min="5" max="5" width="23" customWidth="1"/>
    <col min="6" max="6" width="10.42578125" customWidth="1"/>
    <col min="7" max="8" width="9.5703125" customWidth="1"/>
    <col min="9" max="9" width="29" customWidth="1"/>
    <col min="10" max="10" width="9.85546875" customWidth="1"/>
  </cols>
  <sheetData>
    <row r="1" spans="1:25" ht="19.5" thickBot="1">
      <c r="A1" s="13"/>
      <c r="B1" s="21" t="s">
        <v>10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thickBot="1">
      <c r="A2" s="13"/>
      <c r="B2" s="13"/>
      <c r="C2" s="13"/>
      <c r="D2" s="13"/>
      <c r="E2" s="13"/>
      <c r="F2" s="22" t="s">
        <v>1</v>
      </c>
      <c r="G2" s="20">
        <v>9</v>
      </c>
      <c r="H2" s="2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75" customHeight="1" thickBot="1">
      <c r="A3" s="13"/>
      <c r="B3" s="24"/>
      <c r="C3" s="13"/>
      <c r="D3" s="13"/>
      <c r="E3" s="13"/>
      <c r="F3" s="22" t="s">
        <v>0</v>
      </c>
      <c r="G3" s="20">
        <v>3000</v>
      </c>
      <c r="H3" s="2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6.75" customHeight="1" thickBot="1">
      <c r="A4" s="13"/>
      <c r="B4" s="24"/>
      <c r="C4" s="13"/>
      <c r="D4" s="13"/>
      <c r="E4" s="13"/>
      <c r="F4" s="22"/>
      <c r="G4" s="25"/>
      <c r="H4" s="2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.75" thickBot="1">
      <c r="A5" s="13"/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4" t="s">
        <v>9</v>
      </c>
      <c r="I5" s="4" t="s">
        <v>8</v>
      </c>
      <c r="J5" s="3" t="s">
        <v>11</v>
      </c>
      <c r="K5" s="13"/>
      <c r="Q5" s="13"/>
      <c r="R5" s="13"/>
      <c r="S5" s="13"/>
      <c r="T5" s="13"/>
      <c r="U5" s="13"/>
      <c r="V5" s="13"/>
      <c r="W5" s="13"/>
      <c r="X5" s="13"/>
      <c r="Y5" s="13"/>
    </row>
    <row r="6" spans="1:25">
      <c r="A6" s="26">
        <v>1</v>
      </c>
      <c r="B6" s="14">
        <v>10</v>
      </c>
      <c r="C6" s="15">
        <v>20</v>
      </c>
      <c r="D6" s="15"/>
      <c r="E6" s="5">
        <f>B6+C6+(D6*G2)</f>
        <v>30</v>
      </c>
      <c r="F6" s="8">
        <v>1</v>
      </c>
      <c r="G6" s="15">
        <v>10</v>
      </c>
      <c r="H6" s="11">
        <f>G6</f>
        <v>10</v>
      </c>
      <c r="I6" s="27">
        <f>E6*G6/G2</f>
        <v>33.333333333333336</v>
      </c>
      <c r="J6" s="30">
        <f>I6/G3</f>
        <v>1.1111111111111112E-2</v>
      </c>
      <c r="K6" s="13"/>
      <c r="Q6" s="13"/>
      <c r="R6" s="13"/>
      <c r="S6" s="13"/>
      <c r="T6" s="13"/>
      <c r="U6" s="13"/>
      <c r="V6" s="13"/>
      <c r="W6" s="13"/>
      <c r="X6" s="13"/>
      <c r="Y6" s="13"/>
    </row>
    <row r="7" spans="1:25">
      <c r="A7" s="26">
        <v>2</v>
      </c>
      <c r="B7" s="16">
        <v>15</v>
      </c>
      <c r="C7" s="17">
        <v>30</v>
      </c>
      <c r="D7" s="17"/>
      <c r="E7" s="6">
        <f>B7+C7+(D7*G2)</f>
        <v>45</v>
      </c>
      <c r="F7" s="9">
        <f t="shared" ref="F7:F23" si="0">E7/E6</f>
        <v>1.5</v>
      </c>
      <c r="G7" s="17">
        <v>10</v>
      </c>
      <c r="H7" s="12">
        <f>G7+H6</f>
        <v>20</v>
      </c>
      <c r="I7" s="28">
        <f>I6+(E7*G7/G2)</f>
        <v>83.333333333333343</v>
      </c>
      <c r="J7" s="31">
        <f>I7/G3</f>
        <v>2.777777777777778E-2</v>
      </c>
      <c r="K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26">
        <v>3</v>
      </c>
      <c r="B8" s="16">
        <v>20</v>
      </c>
      <c r="C8" s="17">
        <v>40</v>
      </c>
      <c r="D8" s="17"/>
      <c r="E8" s="6">
        <f>B8+C8+(D8*G2)</f>
        <v>60</v>
      </c>
      <c r="F8" s="9">
        <f t="shared" si="0"/>
        <v>1.3333333333333333</v>
      </c>
      <c r="G8" s="17">
        <v>10</v>
      </c>
      <c r="H8" s="12">
        <f t="shared" ref="H8:H23" si="1">G8+H7</f>
        <v>30</v>
      </c>
      <c r="I8" s="28">
        <f>I7+(E8*G8/G2)</f>
        <v>150</v>
      </c>
      <c r="J8" s="31">
        <f>I8/G3</f>
        <v>0.05</v>
      </c>
      <c r="K8" s="13"/>
      <c r="Q8" s="13"/>
      <c r="R8" s="13"/>
      <c r="S8" s="13"/>
      <c r="T8" s="13"/>
      <c r="U8" s="13"/>
      <c r="V8" s="13"/>
      <c r="W8" s="13"/>
      <c r="X8" s="13"/>
      <c r="Y8" s="13"/>
    </row>
    <row r="9" spans="1:25">
      <c r="A9" s="26">
        <v>4</v>
      </c>
      <c r="B9" s="16">
        <v>25</v>
      </c>
      <c r="C9" s="17">
        <v>50</v>
      </c>
      <c r="D9" s="17"/>
      <c r="E9" s="6">
        <f>B9+C9+(D9*G2)</f>
        <v>75</v>
      </c>
      <c r="F9" s="9">
        <f t="shared" si="0"/>
        <v>1.25</v>
      </c>
      <c r="G9" s="17">
        <v>10</v>
      </c>
      <c r="H9" s="12">
        <f t="shared" si="1"/>
        <v>40</v>
      </c>
      <c r="I9" s="28">
        <f>I8+(E9*G9/G2)</f>
        <v>233.33333333333331</v>
      </c>
      <c r="J9" s="31">
        <f>I9/G3</f>
        <v>7.7777777777777765E-2</v>
      </c>
      <c r="K9" s="13"/>
      <c r="Q9" s="13"/>
      <c r="R9" s="13"/>
      <c r="S9" s="13"/>
      <c r="T9" s="13"/>
      <c r="U9" s="13"/>
      <c r="V9" s="13"/>
      <c r="W9" s="13"/>
      <c r="X9" s="13"/>
      <c r="Y9" s="13"/>
    </row>
    <row r="10" spans="1:25">
      <c r="A10" s="26">
        <v>5</v>
      </c>
      <c r="B10" s="16">
        <v>30</v>
      </c>
      <c r="C10" s="17">
        <v>60</v>
      </c>
      <c r="D10" s="17"/>
      <c r="E10" s="6">
        <f>B10+C10+(D10*G2)</f>
        <v>90</v>
      </c>
      <c r="F10" s="9">
        <f t="shared" si="0"/>
        <v>1.2</v>
      </c>
      <c r="G10" s="17">
        <v>10</v>
      </c>
      <c r="H10" s="12">
        <f t="shared" si="1"/>
        <v>50</v>
      </c>
      <c r="I10" s="28">
        <f>I9+(E10*G10/G2)</f>
        <v>333.33333333333331</v>
      </c>
      <c r="J10" s="31">
        <f>I10/G3</f>
        <v>0.1111111111111111</v>
      </c>
      <c r="K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>
      <c r="A11" s="26">
        <v>6</v>
      </c>
      <c r="B11" s="16">
        <v>40</v>
      </c>
      <c r="C11" s="17">
        <v>80</v>
      </c>
      <c r="D11" s="17"/>
      <c r="E11" s="6">
        <f>B11+C11+(D11*G2)</f>
        <v>120</v>
      </c>
      <c r="F11" s="9">
        <f t="shared" si="0"/>
        <v>1.3333333333333333</v>
      </c>
      <c r="G11" s="17">
        <v>10</v>
      </c>
      <c r="H11" s="12">
        <f t="shared" si="1"/>
        <v>60</v>
      </c>
      <c r="I11" s="28">
        <f>I10+(E11*G11/G2)</f>
        <v>466.66666666666663</v>
      </c>
      <c r="J11" s="31">
        <f>I11/G3</f>
        <v>0.15555555555555553</v>
      </c>
      <c r="K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26">
        <v>7</v>
      </c>
      <c r="B12" s="16">
        <v>50</v>
      </c>
      <c r="C12" s="17">
        <v>100</v>
      </c>
      <c r="D12" s="17">
        <v>10</v>
      </c>
      <c r="E12" s="6">
        <f>B12+C12+(D12*G2)</f>
        <v>240</v>
      </c>
      <c r="F12" s="9">
        <f t="shared" si="0"/>
        <v>2</v>
      </c>
      <c r="G12" s="17">
        <v>10</v>
      </c>
      <c r="H12" s="12">
        <f t="shared" si="1"/>
        <v>70</v>
      </c>
      <c r="I12" s="28">
        <f>I11+(E12*G12/G2)</f>
        <v>733.33333333333326</v>
      </c>
      <c r="J12" s="31">
        <f>I12/G3</f>
        <v>0.24444444444444441</v>
      </c>
      <c r="K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26">
        <v>8</v>
      </c>
      <c r="B13" s="16">
        <v>60</v>
      </c>
      <c r="C13" s="17">
        <v>120</v>
      </c>
      <c r="D13" s="17">
        <v>15</v>
      </c>
      <c r="E13" s="6">
        <f>B13+C13+(D13*G2)</f>
        <v>315</v>
      </c>
      <c r="F13" s="9">
        <f t="shared" si="0"/>
        <v>1.3125</v>
      </c>
      <c r="G13" s="17">
        <v>10</v>
      </c>
      <c r="H13" s="12">
        <f t="shared" si="1"/>
        <v>80</v>
      </c>
      <c r="I13" s="28">
        <f>I12+(E13*G13/G2)</f>
        <v>1083.3333333333333</v>
      </c>
      <c r="J13" s="31">
        <f>I13/G3</f>
        <v>0.3611111111111111</v>
      </c>
      <c r="K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A14" s="26">
        <v>9</v>
      </c>
      <c r="B14" s="16">
        <v>75</v>
      </c>
      <c r="C14" s="17">
        <v>150</v>
      </c>
      <c r="D14" s="17">
        <v>20</v>
      </c>
      <c r="E14" s="6">
        <f>B14+C14+(D14*G2)</f>
        <v>405</v>
      </c>
      <c r="F14" s="9">
        <f t="shared" si="0"/>
        <v>1.2857142857142858</v>
      </c>
      <c r="G14" s="17">
        <v>10</v>
      </c>
      <c r="H14" s="12">
        <f t="shared" si="1"/>
        <v>90</v>
      </c>
      <c r="I14" s="28">
        <f>I13+(E14*G14/G2)</f>
        <v>1533.3333333333333</v>
      </c>
      <c r="J14" s="31">
        <f>I14/G3</f>
        <v>0.51111111111111107</v>
      </c>
      <c r="K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A15" s="26">
        <v>10</v>
      </c>
      <c r="B15" s="16">
        <v>100</v>
      </c>
      <c r="C15" s="17">
        <v>200</v>
      </c>
      <c r="D15" s="17">
        <v>25</v>
      </c>
      <c r="E15" s="6">
        <f>B15+C15+(D15*G2)</f>
        <v>525</v>
      </c>
      <c r="F15" s="9">
        <f t="shared" si="0"/>
        <v>1.2962962962962963</v>
      </c>
      <c r="G15" s="17">
        <v>10</v>
      </c>
      <c r="H15" s="12">
        <f t="shared" si="1"/>
        <v>100</v>
      </c>
      <c r="I15" s="28">
        <f>I14+(E15*G15/G2)</f>
        <v>2116.6666666666665</v>
      </c>
      <c r="J15" s="31">
        <f>I15/G3</f>
        <v>0.70555555555555549</v>
      </c>
      <c r="K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A16" s="26">
        <v>11</v>
      </c>
      <c r="B16" s="16">
        <v>125</v>
      </c>
      <c r="C16" s="17">
        <v>250</v>
      </c>
      <c r="D16" s="17">
        <v>30</v>
      </c>
      <c r="E16" s="6">
        <f>B16+C16+(D16*G2)</f>
        <v>645</v>
      </c>
      <c r="F16" s="9">
        <f t="shared" si="0"/>
        <v>1.2285714285714286</v>
      </c>
      <c r="G16" s="17">
        <v>10</v>
      </c>
      <c r="H16" s="12">
        <f t="shared" si="1"/>
        <v>110</v>
      </c>
      <c r="I16" s="28">
        <f>I15+(E16*G16/G2)</f>
        <v>2833.333333333333</v>
      </c>
      <c r="J16" s="31">
        <f>I16/G3</f>
        <v>0.94444444444444431</v>
      </c>
      <c r="K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>
      <c r="A17" s="26">
        <v>12</v>
      </c>
      <c r="B17" s="16">
        <v>150</v>
      </c>
      <c r="C17" s="17">
        <v>300</v>
      </c>
      <c r="D17" s="17">
        <v>40</v>
      </c>
      <c r="E17" s="6">
        <f>B17+C17+(D17*G2)</f>
        <v>810</v>
      </c>
      <c r="F17" s="9">
        <f t="shared" si="0"/>
        <v>1.2558139534883721</v>
      </c>
      <c r="G17" s="17">
        <v>10</v>
      </c>
      <c r="H17" s="12">
        <f t="shared" si="1"/>
        <v>120</v>
      </c>
      <c r="I17" s="28">
        <f>I16+(E17*G17/G2)</f>
        <v>3733.333333333333</v>
      </c>
      <c r="J17" s="31">
        <f>I17/G3</f>
        <v>1.2444444444444442</v>
      </c>
      <c r="K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26">
        <v>13</v>
      </c>
      <c r="B18" s="16">
        <v>200</v>
      </c>
      <c r="C18" s="17">
        <v>400</v>
      </c>
      <c r="D18" s="17">
        <v>50</v>
      </c>
      <c r="E18" s="6">
        <f>B18+C18+(D18*G2)</f>
        <v>1050</v>
      </c>
      <c r="F18" s="9">
        <f t="shared" si="0"/>
        <v>1.2962962962962963</v>
      </c>
      <c r="G18" s="17">
        <v>10</v>
      </c>
      <c r="H18" s="12">
        <f t="shared" si="1"/>
        <v>130</v>
      </c>
      <c r="I18" s="28">
        <f>I17+(E18*G18/G10)</f>
        <v>4783.333333333333</v>
      </c>
      <c r="J18" s="31">
        <f>I18/G3</f>
        <v>1.5944444444444443</v>
      </c>
      <c r="K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26">
        <v>14</v>
      </c>
      <c r="B19" s="16">
        <v>250</v>
      </c>
      <c r="C19" s="17">
        <v>500</v>
      </c>
      <c r="D19" s="17">
        <v>60</v>
      </c>
      <c r="E19" s="6">
        <f>B19+C19+(D19*G2)</f>
        <v>1290</v>
      </c>
      <c r="F19" s="9">
        <f t="shared" si="0"/>
        <v>1.2285714285714286</v>
      </c>
      <c r="G19" s="17">
        <v>10</v>
      </c>
      <c r="H19" s="12">
        <f t="shared" si="1"/>
        <v>140</v>
      </c>
      <c r="I19" s="28">
        <f>I18+(E19*G19/G10)</f>
        <v>6073.333333333333</v>
      </c>
      <c r="J19" s="31">
        <f>I19/G3</f>
        <v>2.0244444444444443</v>
      </c>
      <c r="K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26">
        <v>15</v>
      </c>
      <c r="B20" s="16">
        <v>300</v>
      </c>
      <c r="C20" s="17">
        <v>600</v>
      </c>
      <c r="D20" s="17">
        <v>70</v>
      </c>
      <c r="E20" s="6">
        <f>B20+C20+(D20*G2)</f>
        <v>1530</v>
      </c>
      <c r="F20" s="9">
        <f t="shared" si="0"/>
        <v>1.1860465116279071</v>
      </c>
      <c r="G20" s="17">
        <v>10</v>
      </c>
      <c r="H20" s="12">
        <f t="shared" si="1"/>
        <v>150</v>
      </c>
      <c r="I20" s="28">
        <f>I19+(E20*G20/G10)</f>
        <v>7603.333333333333</v>
      </c>
      <c r="J20" s="31">
        <f>I20/G3</f>
        <v>2.5344444444444445</v>
      </c>
      <c r="K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>
      <c r="A21" s="26">
        <v>16</v>
      </c>
      <c r="B21" s="16">
        <v>350</v>
      </c>
      <c r="C21" s="17">
        <v>700</v>
      </c>
      <c r="D21" s="17">
        <v>85</v>
      </c>
      <c r="E21" s="6">
        <f>B21+C21+(D21*G2)</f>
        <v>1815</v>
      </c>
      <c r="F21" s="9">
        <f t="shared" si="0"/>
        <v>1.1862745098039216</v>
      </c>
      <c r="G21" s="17">
        <v>10</v>
      </c>
      <c r="H21" s="12">
        <f t="shared" si="1"/>
        <v>160</v>
      </c>
      <c r="I21" s="28">
        <f>I20+(E21*G21/G10)</f>
        <v>9418.3333333333321</v>
      </c>
      <c r="J21" s="31">
        <f>I21/G3</f>
        <v>3.139444444444444</v>
      </c>
      <c r="K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>
      <c r="A22" s="26">
        <v>17</v>
      </c>
      <c r="B22" s="16">
        <v>400</v>
      </c>
      <c r="C22" s="17">
        <v>800</v>
      </c>
      <c r="D22" s="17">
        <v>100</v>
      </c>
      <c r="E22" s="6">
        <f>B22+C22+(D22*G2)</f>
        <v>2100</v>
      </c>
      <c r="F22" s="9">
        <f t="shared" si="0"/>
        <v>1.1570247933884297</v>
      </c>
      <c r="G22" s="17">
        <v>10</v>
      </c>
      <c r="H22" s="12">
        <f t="shared" si="1"/>
        <v>170</v>
      </c>
      <c r="I22" s="28">
        <f>I21+(E22*G22/G10)</f>
        <v>11518.333333333332</v>
      </c>
      <c r="J22" s="31">
        <f>I22/G3</f>
        <v>3.8394444444444442</v>
      </c>
      <c r="K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.75" thickBot="1">
      <c r="A23" s="26">
        <v>18</v>
      </c>
      <c r="B23" s="18">
        <v>500</v>
      </c>
      <c r="C23" s="19">
        <v>1000</v>
      </c>
      <c r="D23" s="19">
        <v>125</v>
      </c>
      <c r="E23" s="7">
        <f>B23+C23+(D23*G2)</f>
        <v>2625</v>
      </c>
      <c r="F23" s="10">
        <f t="shared" si="0"/>
        <v>1.25</v>
      </c>
      <c r="G23" s="19">
        <v>10</v>
      </c>
      <c r="H23" s="7">
        <f t="shared" si="1"/>
        <v>180</v>
      </c>
      <c r="I23" s="29">
        <f>I22+(E23*G23/G10)</f>
        <v>14143.333333333332</v>
      </c>
      <c r="J23" s="32">
        <f>I23/G3</f>
        <v>4.7144444444444442</v>
      </c>
      <c r="K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</sheetData>
  <conditionalFormatting sqref="I6:I23">
    <cfRule type="cellIs" dxfId="643" priority="97" operator="greaterThanOrEqual">
      <formula>$G$3</formula>
    </cfRule>
    <cfRule type="dataBar" priority="107">
      <dataBar>
        <cfvo type="min" val="0"/>
        <cfvo type="max" val="0"/>
        <color rgb="FFFF555A"/>
      </dataBar>
    </cfRule>
  </conditionalFormatting>
  <conditionalFormatting sqref="E6:E23">
    <cfRule type="dataBar" priority="104">
      <dataBar>
        <cfvo type="min" val="0"/>
        <cfvo type="max" val="0"/>
        <color rgb="FFD6007B"/>
      </dataBar>
    </cfRule>
  </conditionalFormatting>
  <conditionalFormatting sqref="I6">
    <cfRule type="expression" dxfId="642" priority="20">
      <formula>$H$6&lt;=60</formula>
    </cfRule>
    <cfRule type="expression" dxfId="641" priority="38">
      <formula>$H$6&lt;=120</formula>
    </cfRule>
    <cfRule type="expression" dxfId="640" priority="39">
      <formula>$H$6&lt;=180</formula>
    </cfRule>
    <cfRule type="expression" dxfId="639" priority="57">
      <formula>$H$6&lt;=240</formula>
    </cfRule>
    <cfRule type="expression" dxfId="638" priority="75">
      <formula>$H$6&lt;=300</formula>
    </cfRule>
  </conditionalFormatting>
  <conditionalFormatting sqref="I7">
    <cfRule type="expression" dxfId="637" priority="19">
      <formula>$H$7&lt;=60</formula>
    </cfRule>
    <cfRule type="expression" dxfId="636" priority="37">
      <formula>$H$7&lt;=120</formula>
    </cfRule>
    <cfRule type="expression" dxfId="635" priority="40">
      <formula>$H$7&lt;=180</formula>
    </cfRule>
    <cfRule type="expression" dxfId="634" priority="58">
      <formula>$H$7&lt;=240</formula>
    </cfRule>
    <cfRule type="expression" dxfId="633" priority="80">
      <formula>$H$7&lt;=300</formula>
    </cfRule>
  </conditionalFormatting>
  <conditionalFormatting sqref="I8">
    <cfRule type="expression" dxfId="632" priority="18">
      <formula>$H$8&lt;=60</formula>
    </cfRule>
    <cfRule type="expression" dxfId="631" priority="36">
      <formula>$H$8&lt;=120</formula>
    </cfRule>
    <cfRule type="expression" dxfId="630" priority="41">
      <formula>$H$8&lt;=180</formula>
    </cfRule>
    <cfRule type="expression" dxfId="629" priority="59">
      <formula>$H$8&lt;=240</formula>
    </cfRule>
    <cfRule type="expression" dxfId="628" priority="81">
      <formula>$H$8&lt;=300</formula>
    </cfRule>
  </conditionalFormatting>
  <conditionalFormatting sqref="I9">
    <cfRule type="expression" dxfId="627" priority="17">
      <formula>$H$9&lt;=60</formula>
    </cfRule>
    <cfRule type="expression" dxfId="626" priority="35">
      <formula>$H$9&lt;=120</formula>
    </cfRule>
    <cfRule type="expression" dxfId="625" priority="42">
      <formula>$H$9&lt;=180</formula>
    </cfRule>
    <cfRule type="expression" dxfId="624" priority="60">
      <formula>$H$9&lt;=240</formula>
    </cfRule>
    <cfRule type="expression" dxfId="623" priority="82">
      <formula>$H$9&lt;=300</formula>
    </cfRule>
  </conditionalFormatting>
  <conditionalFormatting sqref="I10">
    <cfRule type="expression" dxfId="622" priority="16">
      <formula>$H$10&lt;=60</formula>
    </cfRule>
    <cfRule type="expression" dxfId="621" priority="34">
      <formula>$H$10&lt;=120</formula>
    </cfRule>
    <cfRule type="expression" dxfId="620" priority="43">
      <formula>$H$10&lt;=180</formula>
    </cfRule>
    <cfRule type="expression" dxfId="619" priority="61">
      <formula>$H$10&lt;=240</formula>
    </cfRule>
    <cfRule type="expression" dxfId="618" priority="83">
      <formula>$H$10&lt;=300</formula>
    </cfRule>
  </conditionalFormatting>
  <conditionalFormatting sqref="I11">
    <cfRule type="expression" dxfId="617" priority="15">
      <formula>$H$11&lt;=60</formula>
    </cfRule>
    <cfRule type="expression" dxfId="616" priority="33">
      <formula>$H$11&lt;=120</formula>
    </cfRule>
    <cfRule type="expression" dxfId="615" priority="44">
      <formula>$H$11&lt;=180</formula>
    </cfRule>
    <cfRule type="expression" dxfId="614" priority="62">
      <formula>$H$11&lt;=240</formula>
    </cfRule>
    <cfRule type="expression" dxfId="613" priority="84">
      <formula>$H$11&lt;=300</formula>
    </cfRule>
  </conditionalFormatting>
  <conditionalFormatting sqref="I12">
    <cfRule type="expression" dxfId="612" priority="14">
      <formula>$H$12&lt;=60</formula>
    </cfRule>
    <cfRule type="expression" dxfId="611" priority="32">
      <formula>$H$12&lt;=120</formula>
    </cfRule>
    <cfRule type="expression" dxfId="610" priority="45">
      <formula>$H$12&lt;=180</formula>
    </cfRule>
    <cfRule type="expression" dxfId="609" priority="63">
      <formula>$H$12&lt;=240</formula>
    </cfRule>
    <cfRule type="expression" dxfId="608" priority="85">
      <formula>$H$12&lt;=300</formula>
    </cfRule>
  </conditionalFormatting>
  <conditionalFormatting sqref="I13">
    <cfRule type="expression" dxfId="607" priority="13">
      <formula>$H$13&lt;=60</formula>
    </cfRule>
    <cfRule type="expression" dxfId="606" priority="31">
      <formula>$H$13&lt;=120</formula>
    </cfRule>
    <cfRule type="expression" dxfId="605" priority="46">
      <formula>$H$13&lt;=180</formula>
    </cfRule>
    <cfRule type="expression" dxfId="604" priority="64">
      <formula>$H$13&lt;=240</formula>
    </cfRule>
    <cfRule type="expression" dxfId="603" priority="86">
      <formula>$H$13&lt;=300</formula>
    </cfRule>
  </conditionalFormatting>
  <conditionalFormatting sqref="I14">
    <cfRule type="expression" dxfId="602" priority="12">
      <formula>$H$14&lt;=60</formula>
    </cfRule>
    <cfRule type="expression" dxfId="601" priority="30">
      <formula>$H$14&lt;=120</formula>
    </cfRule>
    <cfRule type="expression" dxfId="600" priority="47">
      <formula>$H$14&lt;=180</formula>
    </cfRule>
    <cfRule type="expression" dxfId="599" priority="65">
      <formula>$H$14&lt;=240</formula>
    </cfRule>
    <cfRule type="expression" dxfId="598" priority="87">
      <formula>$H$14&lt;=300</formula>
    </cfRule>
  </conditionalFormatting>
  <conditionalFormatting sqref="I15">
    <cfRule type="expression" dxfId="597" priority="11">
      <formula>$H$15&lt;=60</formula>
    </cfRule>
    <cfRule type="expression" dxfId="596" priority="29">
      <formula>$H$15&lt;=120</formula>
    </cfRule>
    <cfRule type="expression" dxfId="595" priority="48">
      <formula>$H$15&lt;=180</formula>
    </cfRule>
    <cfRule type="expression" dxfId="594" priority="66">
      <formula>$H$15&lt;=240</formula>
    </cfRule>
    <cfRule type="expression" dxfId="593" priority="88">
      <formula>$H$15&lt;=300</formula>
    </cfRule>
  </conditionalFormatting>
  <conditionalFormatting sqref="I16">
    <cfRule type="expression" dxfId="592" priority="10">
      <formula>$H$16&lt;=60</formula>
    </cfRule>
    <cfRule type="expression" dxfId="591" priority="28">
      <formula>$H$16&lt;=120</formula>
    </cfRule>
    <cfRule type="expression" dxfId="590" priority="49">
      <formula>$H$16&lt;=180</formula>
    </cfRule>
    <cfRule type="expression" dxfId="589" priority="67">
      <formula>$H$16&lt;=240</formula>
    </cfRule>
    <cfRule type="expression" dxfId="588" priority="89">
      <formula>$H$16&lt;=300</formula>
    </cfRule>
  </conditionalFormatting>
  <conditionalFormatting sqref="I17">
    <cfRule type="expression" dxfId="587" priority="9">
      <formula>$H$17&lt;=60</formula>
    </cfRule>
    <cfRule type="expression" dxfId="586" priority="27">
      <formula>$H$17&lt;=120</formula>
    </cfRule>
    <cfRule type="expression" dxfId="585" priority="50">
      <formula>$H$17&lt;=180</formula>
    </cfRule>
    <cfRule type="expression" dxfId="584" priority="68">
      <formula>$H$17&lt;=240</formula>
    </cfRule>
    <cfRule type="expression" dxfId="583" priority="90">
      <formula>$H$17&lt;=300</formula>
    </cfRule>
  </conditionalFormatting>
  <conditionalFormatting sqref="I18">
    <cfRule type="expression" dxfId="582" priority="8">
      <formula>$H$18&lt;=60</formula>
    </cfRule>
    <cfRule type="expression" dxfId="581" priority="26">
      <formula>$H$18&lt;=120</formula>
    </cfRule>
    <cfRule type="expression" dxfId="580" priority="51">
      <formula>$H$18&lt;=180</formula>
    </cfRule>
    <cfRule type="expression" dxfId="579" priority="69">
      <formula>$H$18&lt;=240</formula>
    </cfRule>
    <cfRule type="expression" dxfId="578" priority="91">
      <formula>$H$18&lt;=300</formula>
    </cfRule>
  </conditionalFormatting>
  <conditionalFormatting sqref="I19">
    <cfRule type="expression" dxfId="577" priority="7">
      <formula>$H$19&lt;=60</formula>
    </cfRule>
    <cfRule type="expression" dxfId="576" priority="25">
      <formula>$H$19&lt;=120</formula>
    </cfRule>
    <cfRule type="expression" dxfId="575" priority="52">
      <formula>$H$19&lt;=180</formula>
    </cfRule>
    <cfRule type="expression" dxfId="574" priority="70">
      <formula>$H$19&lt;=240</formula>
    </cfRule>
    <cfRule type="expression" dxfId="573" priority="92">
      <formula>$H$19&lt;=300</formula>
    </cfRule>
  </conditionalFormatting>
  <conditionalFormatting sqref="I20">
    <cfRule type="expression" dxfId="572" priority="6">
      <formula>$H$20&lt;=60</formula>
    </cfRule>
    <cfRule type="expression" dxfId="571" priority="24">
      <formula>$H$20&lt;=120</formula>
    </cfRule>
    <cfRule type="expression" dxfId="570" priority="53">
      <formula>$H$20&lt;=180</formula>
    </cfRule>
    <cfRule type="expression" dxfId="569" priority="71">
      <formula>$H$20&lt;=240</formula>
    </cfRule>
    <cfRule type="expression" dxfId="568" priority="93">
      <formula>$H$20&lt;=300</formula>
    </cfRule>
  </conditionalFormatting>
  <conditionalFormatting sqref="I21">
    <cfRule type="expression" dxfId="567" priority="5">
      <formula>$H$21&lt;=60</formula>
    </cfRule>
    <cfRule type="expression" dxfId="566" priority="23">
      <formula>$H$21&lt;=120</formula>
    </cfRule>
    <cfRule type="expression" dxfId="565" priority="54">
      <formula>$H$21&lt;=180</formula>
    </cfRule>
    <cfRule type="expression" dxfId="564" priority="72">
      <formula>$H$21&lt;=240</formula>
    </cfRule>
    <cfRule type="expression" dxfId="563" priority="94">
      <formula>$H$21&lt;=300</formula>
    </cfRule>
  </conditionalFormatting>
  <conditionalFormatting sqref="I22">
    <cfRule type="expression" dxfId="562" priority="4">
      <formula>$H$22&lt;=60</formula>
    </cfRule>
    <cfRule type="expression" dxfId="561" priority="22">
      <formula>$H$22&lt;=120</formula>
    </cfRule>
    <cfRule type="expression" dxfId="560" priority="55">
      <formula>$H$22&lt;=180</formula>
    </cfRule>
    <cfRule type="expression" dxfId="559" priority="73">
      <formula>$H$22&lt;=240</formula>
    </cfRule>
    <cfRule type="expression" dxfId="558" priority="95">
      <formula>$H$22&lt;=300</formula>
    </cfRule>
  </conditionalFormatting>
  <conditionalFormatting sqref="I23">
    <cfRule type="expression" dxfId="557" priority="2">
      <formula>$H$23&lt;=60</formula>
    </cfRule>
    <cfRule type="expression" dxfId="556" priority="21">
      <formula>$H$23&lt;=120</formula>
    </cfRule>
    <cfRule type="expression" dxfId="555" priority="56">
      <formula>$H$23&lt;=180</formula>
    </cfRule>
    <cfRule type="expression" dxfId="554" priority="74">
      <formula>$H$23&lt;=240</formula>
    </cfRule>
    <cfRule type="expression" dxfId="553" priority="96">
      <formula>$H$23&lt;=300</formula>
    </cfRule>
  </conditionalFormatting>
  <conditionalFormatting sqref="J6:J23">
    <cfRule type="cellIs" dxfId="552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F26" sqref="F26"/>
    </sheetView>
  </sheetViews>
  <sheetFormatPr defaultRowHeight="15"/>
  <cols>
    <col min="1" max="1" width="5.140625" customWidth="1"/>
    <col min="2" max="2" width="5.28515625" customWidth="1"/>
    <col min="3" max="3" width="5.85546875" customWidth="1"/>
    <col min="4" max="4" width="6.42578125" customWidth="1"/>
    <col min="5" max="5" width="23" customWidth="1"/>
    <col min="6" max="6" width="10.42578125" customWidth="1"/>
    <col min="7" max="8" width="9.5703125" customWidth="1"/>
    <col min="9" max="9" width="29" customWidth="1"/>
    <col min="10" max="10" width="9.85546875" customWidth="1"/>
  </cols>
  <sheetData>
    <row r="1" spans="1:25" ht="19.5" thickBot="1">
      <c r="A1" s="13"/>
      <c r="B1" s="21" t="s">
        <v>12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thickBot="1">
      <c r="A2" s="13"/>
      <c r="B2" s="13"/>
      <c r="C2" s="13"/>
      <c r="D2" s="13"/>
      <c r="E2" s="13"/>
      <c r="F2" s="22" t="s">
        <v>1</v>
      </c>
      <c r="G2" s="20">
        <v>9</v>
      </c>
      <c r="H2" s="2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75" customHeight="1" thickBot="1">
      <c r="A3" s="13"/>
      <c r="B3" s="24"/>
      <c r="C3" s="13"/>
      <c r="D3" s="13"/>
      <c r="E3" s="13"/>
      <c r="F3" s="22" t="s">
        <v>0</v>
      </c>
      <c r="G3" s="20">
        <v>1500</v>
      </c>
      <c r="H3" s="2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6.75" customHeight="1" thickBot="1">
      <c r="A4" s="13"/>
      <c r="B4" s="24"/>
      <c r="C4" s="13"/>
      <c r="D4" s="13"/>
      <c r="E4" s="13"/>
      <c r="F4" s="22"/>
      <c r="G4" s="25"/>
      <c r="H4" s="2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.75" thickBot="1">
      <c r="A5" s="13"/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4" t="s">
        <v>9</v>
      </c>
      <c r="I5" s="4" t="s">
        <v>8</v>
      </c>
      <c r="J5" s="3" t="s">
        <v>11</v>
      </c>
      <c r="K5" s="13"/>
      <c r="Q5" s="13"/>
      <c r="R5" s="13"/>
      <c r="S5" s="13"/>
      <c r="T5" s="13"/>
      <c r="U5" s="13"/>
      <c r="V5" s="13"/>
      <c r="W5" s="13"/>
      <c r="X5" s="13"/>
      <c r="Y5" s="13"/>
    </row>
    <row r="6" spans="1:25">
      <c r="A6" s="26">
        <v>1</v>
      </c>
      <c r="B6" s="14">
        <v>10</v>
      </c>
      <c r="C6" s="15">
        <v>20</v>
      </c>
      <c r="D6" s="15"/>
      <c r="E6" s="5">
        <f>B6+C6+(D6*G2)</f>
        <v>30</v>
      </c>
      <c r="F6" s="8">
        <v>1</v>
      </c>
      <c r="G6" s="15">
        <v>15</v>
      </c>
      <c r="H6" s="11">
        <f>G6</f>
        <v>15</v>
      </c>
      <c r="I6" s="27">
        <f>E6*G6/G2</f>
        <v>50</v>
      </c>
      <c r="J6" s="30">
        <f>I6/G3</f>
        <v>3.3333333333333333E-2</v>
      </c>
      <c r="K6" s="13"/>
      <c r="Q6" s="13"/>
      <c r="R6" s="13"/>
      <c r="S6" s="13"/>
      <c r="T6" s="13"/>
      <c r="U6" s="13"/>
      <c r="V6" s="13"/>
      <c r="W6" s="13"/>
      <c r="X6" s="13"/>
      <c r="Y6" s="13"/>
    </row>
    <row r="7" spans="1:25">
      <c r="A7" s="26">
        <v>2</v>
      </c>
      <c r="B7" s="16">
        <v>15</v>
      </c>
      <c r="C7" s="17">
        <v>30</v>
      </c>
      <c r="D7" s="17"/>
      <c r="E7" s="6">
        <f>B7+C7+(D7*G2)</f>
        <v>45</v>
      </c>
      <c r="F7" s="9">
        <f t="shared" ref="F7:F23" si="0">E7/E6</f>
        <v>1.5</v>
      </c>
      <c r="G7" s="17">
        <v>15</v>
      </c>
      <c r="H7" s="12">
        <f>G7+H6</f>
        <v>30</v>
      </c>
      <c r="I7" s="28">
        <f>I6+(E7*G7/G2)</f>
        <v>125</v>
      </c>
      <c r="J7" s="31">
        <f>I7/G3</f>
        <v>8.3333333333333329E-2</v>
      </c>
      <c r="K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26">
        <v>3</v>
      </c>
      <c r="B8" s="16">
        <v>25</v>
      </c>
      <c r="C8" s="17">
        <v>50</v>
      </c>
      <c r="D8" s="17"/>
      <c r="E8" s="6">
        <f>B8+C8+(D8*G2)</f>
        <v>75</v>
      </c>
      <c r="F8" s="9">
        <f t="shared" si="0"/>
        <v>1.6666666666666667</v>
      </c>
      <c r="G8" s="17">
        <v>15</v>
      </c>
      <c r="H8" s="12">
        <f t="shared" ref="H8:H23" si="1">G8+H7</f>
        <v>45</v>
      </c>
      <c r="I8" s="28">
        <f>I7+(E8*G8/G2)</f>
        <v>250</v>
      </c>
      <c r="J8" s="31">
        <f>I8/G3</f>
        <v>0.16666666666666666</v>
      </c>
      <c r="K8" s="13"/>
      <c r="Q8" s="13"/>
      <c r="R8" s="13"/>
      <c r="S8" s="13"/>
      <c r="T8" s="13"/>
      <c r="U8" s="13"/>
      <c r="V8" s="13"/>
      <c r="W8" s="13"/>
      <c r="X8" s="13"/>
      <c r="Y8" s="13"/>
    </row>
    <row r="9" spans="1:25">
      <c r="A9" s="26">
        <v>4</v>
      </c>
      <c r="B9" s="16">
        <v>50</v>
      </c>
      <c r="C9" s="17">
        <v>100</v>
      </c>
      <c r="D9" s="17"/>
      <c r="E9" s="6">
        <f>B9+C9+(D9*G2)</f>
        <v>150</v>
      </c>
      <c r="F9" s="9">
        <f t="shared" si="0"/>
        <v>2</v>
      </c>
      <c r="G9" s="17">
        <v>15</v>
      </c>
      <c r="H9" s="12">
        <f t="shared" si="1"/>
        <v>60</v>
      </c>
      <c r="I9" s="28">
        <f>I8+(E9*G9/G2)</f>
        <v>500</v>
      </c>
      <c r="J9" s="31">
        <f>I9/G3</f>
        <v>0.33333333333333331</v>
      </c>
      <c r="K9" s="13"/>
      <c r="Q9" s="13"/>
      <c r="R9" s="13"/>
      <c r="S9" s="13"/>
      <c r="T9" s="13"/>
      <c r="U9" s="13"/>
      <c r="V9" s="13"/>
      <c r="W9" s="13"/>
      <c r="X9" s="13"/>
      <c r="Y9" s="13"/>
    </row>
    <row r="10" spans="1:25">
      <c r="A10" s="26">
        <v>5</v>
      </c>
      <c r="B10" s="16">
        <v>75</v>
      </c>
      <c r="C10" s="17">
        <v>150</v>
      </c>
      <c r="D10" s="17"/>
      <c r="E10" s="6">
        <f>B10+C10+(D10*G2)</f>
        <v>225</v>
      </c>
      <c r="F10" s="9">
        <f t="shared" si="0"/>
        <v>1.5</v>
      </c>
      <c r="G10" s="17">
        <v>15</v>
      </c>
      <c r="H10" s="12">
        <f t="shared" si="1"/>
        <v>75</v>
      </c>
      <c r="I10" s="28">
        <f>I9+(E10*G10/G2)</f>
        <v>875</v>
      </c>
      <c r="J10" s="31">
        <f>I10/G3</f>
        <v>0.58333333333333337</v>
      </c>
      <c r="K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>
      <c r="A11" s="26">
        <v>6</v>
      </c>
      <c r="B11" s="16">
        <v>100</v>
      </c>
      <c r="C11" s="17">
        <v>200</v>
      </c>
      <c r="D11" s="17"/>
      <c r="E11" s="6">
        <f>B11+C11+(D11*G2)</f>
        <v>300</v>
      </c>
      <c r="F11" s="9">
        <f t="shared" si="0"/>
        <v>1.3333333333333333</v>
      </c>
      <c r="G11" s="17">
        <v>15</v>
      </c>
      <c r="H11" s="12">
        <f t="shared" si="1"/>
        <v>90</v>
      </c>
      <c r="I11" s="28">
        <f>I10+(E11*G11/G2)</f>
        <v>1375</v>
      </c>
      <c r="J11" s="31">
        <f>I11/G3</f>
        <v>0.91666666666666663</v>
      </c>
      <c r="K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26">
        <v>7</v>
      </c>
      <c r="B12" s="16">
        <v>125</v>
      </c>
      <c r="C12" s="17">
        <v>250</v>
      </c>
      <c r="D12" s="17">
        <v>25</v>
      </c>
      <c r="E12" s="6">
        <f>B12+C12+(D12*G2)</f>
        <v>600</v>
      </c>
      <c r="F12" s="9">
        <f t="shared" si="0"/>
        <v>2</v>
      </c>
      <c r="G12" s="17">
        <v>15</v>
      </c>
      <c r="H12" s="12">
        <f t="shared" si="1"/>
        <v>105</v>
      </c>
      <c r="I12" s="28">
        <f>I11+(E12*G12/G2)</f>
        <v>2375</v>
      </c>
      <c r="J12" s="31">
        <f>I12/G3</f>
        <v>1.5833333333333333</v>
      </c>
      <c r="K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26">
        <v>8</v>
      </c>
      <c r="B13" s="16">
        <v>150</v>
      </c>
      <c r="C13" s="17">
        <v>300</v>
      </c>
      <c r="D13" s="17">
        <v>25</v>
      </c>
      <c r="E13" s="6">
        <f>B13+C13+(D13*G2)</f>
        <v>675</v>
      </c>
      <c r="F13" s="9">
        <f t="shared" si="0"/>
        <v>1.125</v>
      </c>
      <c r="G13" s="17">
        <v>15</v>
      </c>
      <c r="H13" s="12">
        <f t="shared" si="1"/>
        <v>120</v>
      </c>
      <c r="I13" s="28">
        <f>I12+(E13*G13/G2)</f>
        <v>3500</v>
      </c>
      <c r="J13" s="31">
        <f>I13/G3</f>
        <v>2.3333333333333335</v>
      </c>
      <c r="K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A14" s="26">
        <v>9</v>
      </c>
      <c r="B14" s="16">
        <v>200</v>
      </c>
      <c r="C14" s="17">
        <v>400</v>
      </c>
      <c r="D14" s="17">
        <v>50</v>
      </c>
      <c r="E14" s="6">
        <f>B14+C14+(D14*G2)</f>
        <v>1050</v>
      </c>
      <c r="F14" s="9">
        <f t="shared" si="0"/>
        <v>1.5555555555555556</v>
      </c>
      <c r="G14" s="17">
        <v>15</v>
      </c>
      <c r="H14" s="12">
        <f t="shared" si="1"/>
        <v>135</v>
      </c>
      <c r="I14" s="28">
        <f>I13+(E14*G14/G2)</f>
        <v>5250</v>
      </c>
      <c r="J14" s="31">
        <f>I14/G3</f>
        <v>3.5</v>
      </c>
      <c r="K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A15" s="26">
        <v>10</v>
      </c>
      <c r="B15" s="16">
        <v>300</v>
      </c>
      <c r="C15" s="17">
        <v>600</v>
      </c>
      <c r="D15" s="17">
        <v>50</v>
      </c>
      <c r="E15" s="6">
        <f>B15+C15+(D15*G2)</f>
        <v>1350</v>
      </c>
      <c r="F15" s="9">
        <f t="shared" si="0"/>
        <v>1.2857142857142858</v>
      </c>
      <c r="G15" s="17">
        <v>15</v>
      </c>
      <c r="H15" s="12">
        <f t="shared" si="1"/>
        <v>150</v>
      </c>
      <c r="I15" s="28">
        <f>I14+(E15*G15/G2)</f>
        <v>7500</v>
      </c>
      <c r="J15" s="31">
        <f>I15/G3</f>
        <v>5</v>
      </c>
      <c r="K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A16" s="26">
        <v>11</v>
      </c>
      <c r="B16" s="16">
        <v>400</v>
      </c>
      <c r="C16" s="17">
        <v>800</v>
      </c>
      <c r="D16" s="17">
        <v>75</v>
      </c>
      <c r="E16" s="6">
        <f>B16+C16+(D16*G2)</f>
        <v>1875</v>
      </c>
      <c r="F16" s="9">
        <f t="shared" si="0"/>
        <v>1.3888888888888888</v>
      </c>
      <c r="G16" s="17">
        <v>15</v>
      </c>
      <c r="H16" s="12">
        <f t="shared" si="1"/>
        <v>165</v>
      </c>
      <c r="I16" s="28">
        <f>I15+(E16*G16/G2)</f>
        <v>10625</v>
      </c>
      <c r="J16" s="31">
        <f>I16/G3</f>
        <v>7.083333333333333</v>
      </c>
      <c r="K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>
      <c r="A17" s="26">
        <v>12</v>
      </c>
      <c r="B17" s="16">
        <v>500</v>
      </c>
      <c r="C17" s="17">
        <v>1000</v>
      </c>
      <c r="D17" s="17">
        <v>100</v>
      </c>
      <c r="E17" s="6">
        <f>B17+C17+(D17*G2)</f>
        <v>2400</v>
      </c>
      <c r="F17" s="9">
        <f t="shared" si="0"/>
        <v>1.28</v>
      </c>
      <c r="G17" s="17">
        <v>15</v>
      </c>
      <c r="H17" s="12">
        <f t="shared" si="1"/>
        <v>180</v>
      </c>
      <c r="I17" s="28">
        <f>I16+(E17*G17/G2)</f>
        <v>14625</v>
      </c>
      <c r="J17" s="31">
        <f>I17/G3</f>
        <v>9.75</v>
      </c>
      <c r="K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26">
        <v>13</v>
      </c>
      <c r="B18" s="16">
        <v>600</v>
      </c>
      <c r="C18" s="17">
        <v>1200</v>
      </c>
      <c r="D18" s="17">
        <v>125</v>
      </c>
      <c r="E18" s="6">
        <f>B18+C18+(D18*G2)</f>
        <v>2925</v>
      </c>
      <c r="F18" s="9">
        <f t="shared" si="0"/>
        <v>1.21875</v>
      </c>
      <c r="G18" s="17">
        <v>15</v>
      </c>
      <c r="H18" s="12">
        <f t="shared" si="1"/>
        <v>195</v>
      </c>
      <c r="I18" s="28">
        <f>I17+(E18*G18/G10)</f>
        <v>17550</v>
      </c>
      <c r="J18" s="31">
        <f>I18/G3</f>
        <v>11.7</v>
      </c>
      <c r="K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26">
        <v>14</v>
      </c>
      <c r="B19" s="16">
        <v>800</v>
      </c>
      <c r="C19" s="17">
        <v>1600</v>
      </c>
      <c r="D19" s="17">
        <v>150</v>
      </c>
      <c r="E19" s="6">
        <f>B19+C19+(D19*G2)</f>
        <v>3750</v>
      </c>
      <c r="F19" s="9">
        <f t="shared" si="0"/>
        <v>1.2820512820512822</v>
      </c>
      <c r="G19" s="17">
        <v>15</v>
      </c>
      <c r="H19" s="12">
        <f t="shared" si="1"/>
        <v>210</v>
      </c>
      <c r="I19" s="28">
        <f>I18+(E19*G19/G10)</f>
        <v>21300</v>
      </c>
      <c r="J19" s="31">
        <f>I19/G3</f>
        <v>14.2</v>
      </c>
      <c r="K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26">
        <v>15</v>
      </c>
      <c r="B20" s="16">
        <v>1000</v>
      </c>
      <c r="C20" s="17">
        <v>2000</v>
      </c>
      <c r="D20" s="17">
        <v>200</v>
      </c>
      <c r="E20" s="6">
        <f>B20+C20+(D20*G2)</f>
        <v>4800</v>
      </c>
      <c r="F20" s="9">
        <f t="shared" si="0"/>
        <v>1.28</v>
      </c>
      <c r="G20" s="17">
        <v>15</v>
      </c>
      <c r="H20" s="12">
        <f t="shared" si="1"/>
        <v>225</v>
      </c>
      <c r="I20" s="28">
        <f>I19+(E20*G20/G10)</f>
        <v>26100</v>
      </c>
      <c r="J20" s="31">
        <f>I20/G3</f>
        <v>17.399999999999999</v>
      </c>
      <c r="K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>
      <c r="A21" s="26">
        <v>16</v>
      </c>
      <c r="B21" s="16">
        <v>1500</v>
      </c>
      <c r="C21" s="17">
        <v>3000</v>
      </c>
      <c r="D21" s="17">
        <v>300</v>
      </c>
      <c r="E21" s="6">
        <f>B21+C21+(D21*G2)</f>
        <v>7200</v>
      </c>
      <c r="F21" s="9">
        <f t="shared" si="0"/>
        <v>1.5</v>
      </c>
      <c r="G21" s="17">
        <v>15</v>
      </c>
      <c r="H21" s="12">
        <f t="shared" si="1"/>
        <v>240</v>
      </c>
      <c r="I21" s="28">
        <f>I20+(E21*G21/G10)</f>
        <v>33300</v>
      </c>
      <c r="J21" s="31">
        <f>I21/G3</f>
        <v>22.2</v>
      </c>
      <c r="K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>
      <c r="A22" s="26">
        <v>17</v>
      </c>
      <c r="B22" s="16">
        <v>2000</v>
      </c>
      <c r="C22" s="17">
        <v>4000</v>
      </c>
      <c r="D22" s="17">
        <v>400</v>
      </c>
      <c r="E22" s="6">
        <f>B22+C22+(D22*G2)</f>
        <v>9600</v>
      </c>
      <c r="F22" s="9">
        <f t="shared" si="0"/>
        <v>1.3333333333333333</v>
      </c>
      <c r="G22" s="17">
        <v>15</v>
      </c>
      <c r="H22" s="12">
        <f t="shared" si="1"/>
        <v>255</v>
      </c>
      <c r="I22" s="28">
        <f>I21+(E22*G22/G10)</f>
        <v>42900</v>
      </c>
      <c r="J22" s="31">
        <f>I22/G3</f>
        <v>28.6</v>
      </c>
      <c r="K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.75" thickBot="1">
      <c r="A23" s="26">
        <v>18</v>
      </c>
      <c r="B23" s="18">
        <v>2500</v>
      </c>
      <c r="C23" s="19">
        <v>5000</v>
      </c>
      <c r="D23" s="19">
        <v>500</v>
      </c>
      <c r="E23" s="7">
        <f>B23+C23+(D23*G2)</f>
        <v>12000</v>
      </c>
      <c r="F23" s="10">
        <f t="shared" si="0"/>
        <v>1.25</v>
      </c>
      <c r="G23" s="19">
        <v>15</v>
      </c>
      <c r="H23" s="7">
        <f t="shared" si="1"/>
        <v>270</v>
      </c>
      <c r="I23" s="29">
        <f>I22+(E23*G23/G10)</f>
        <v>54900</v>
      </c>
      <c r="J23" s="32">
        <f>I23/G3</f>
        <v>36.6</v>
      </c>
      <c r="K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</sheetData>
  <conditionalFormatting sqref="I6:I23">
    <cfRule type="cellIs" dxfId="551" priority="93" operator="greaterThanOrEqual">
      <formula>$G$3</formula>
    </cfRule>
    <cfRule type="dataBar" priority="94">
      <dataBar>
        <cfvo type="min" val="0"/>
        <cfvo type="max" val="0"/>
        <color rgb="FFFF555A"/>
      </dataBar>
    </cfRule>
  </conditionalFormatting>
  <conditionalFormatting sqref="E6:E23">
    <cfRule type="dataBar" priority="92">
      <dataBar>
        <cfvo type="min" val="0"/>
        <cfvo type="max" val="0"/>
        <color rgb="FFD6007B"/>
      </dataBar>
    </cfRule>
  </conditionalFormatting>
  <conditionalFormatting sqref="I6">
    <cfRule type="expression" dxfId="550" priority="87">
      <formula>$H$6&lt;=60</formula>
    </cfRule>
    <cfRule type="expression" dxfId="549" priority="88">
      <formula>$H$6&lt;=120</formula>
    </cfRule>
    <cfRule type="expression" dxfId="548" priority="89">
      <formula>$H$6&lt;=180</formula>
    </cfRule>
    <cfRule type="expression" dxfId="547" priority="90">
      <formula>$H$6&lt;=240</formula>
    </cfRule>
    <cfRule type="expression" dxfId="546" priority="91">
      <formula>$H$6&lt;=300</formula>
    </cfRule>
  </conditionalFormatting>
  <conditionalFormatting sqref="I7">
    <cfRule type="expression" dxfId="545" priority="82">
      <formula>$H$7&lt;=60</formula>
    </cfRule>
    <cfRule type="expression" dxfId="544" priority="83">
      <formula>$H$7&lt;=120</formula>
    </cfRule>
    <cfRule type="expression" dxfId="543" priority="84">
      <formula>$H$7&lt;=180</formula>
    </cfRule>
    <cfRule type="expression" dxfId="542" priority="85">
      <formula>$H$7&lt;=240</formula>
    </cfRule>
    <cfRule type="expression" dxfId="541" priority="86">
      <formula>$H$7&lt;=300</formula>
    </cfRule>
  </conditionalFormatting>
  <conditionalFormatting sqref="I8">
    <cfRule type="expression" dxfId="540" priority="77">
      <formula>$H$8&lt;=60</formula>
    </cfRule>
    <cfRule type="expression" dxfId="539" priority="78">
      <formula>$H$8&lt;=120</formula>
    </cfRule>
    <cfRule type="expression" dxfId="538" priority="79">
      <formula>$H$8&lt;=180</formula>
    </cfRule>
    <cfRule type="expression" dxfId="537" priority="80">
      <formula>$H$8&lt;=240</formula>
    </cfRule>
    <cfRule type="expression" dxfId="536" priority="81">
      <formula>$H$8&lt;=300</formula>
    </cfRule>
  </conditionalFormatting>
  <conditionalFormatting sqref="I9">
    <cfRule type="expression" dxfId="535" priority="72">
      <formula>$H$9&lt;=60</formula>
    </cfRule>
    <cfRule type="expression" dxfId="534" priority="73">
      <formula>$H$9&lt;=120</formula>
    </cfRule>
    <cfRule type="expression" dxfId="533" priority="74">
      <formula>$H$9&lt;=180</formula>
    </cfRule>
    <cfRule type="expression" dxfId="532" priority="75">
      <formula>$H$9&lt;=240</formula>
    </cfRule>
    <cfRule type="expression" dxfId="531" priority="76">
      <formula>$H$9&lt;=300</formula>
    </cfRule>
  </conditionalFormatting>
  <conditionalFormatting sqref="I10">
    <cfRule type="expression" dxfId="530" priority="67">
      <formula>$H$10&lt;=60</formula>
    </cfRule>
    <cfRule type="expression" dxfId="529" priority="68">
      <formula>$H$10&lt;=120</formula>
    </cfRule>
    <cfRule type="expression" dxfId="528" priority="69">
      <formula>$H$10&lt;=180</formula>
    </cfRule>
    <cfRule type="expression" dxfId="527" priority="70">
      <formula>$H$10&lt;=240</formula>
    </cfRule>
    <cfRule type="expression" dxfId="526" priority="71">
      <formula>$H$10&lt;=300</formula>
    </cfRule>
  </conditionalFormatting>
  <conditionalFormatting sqref="I11">
    <cfRule type="expression" dxfId="525" priority="62">
      <formula>$H$11&lt;=60</formula>
    </cfRule>
    <cfRule type="expression" dxfId="524" priority="63">
      <formula>$H$11&lt;=120</formula>
    </cfRule>
    <cfRule type="expression" dxfId="523" priority="64">
      <formula>$H$11&lt;=180</formula>
    </cfRule>
    <cfRule type="expression" dxfId="522" priority="65">
      <formula>$H$11&lt;=240</formula>
    </cfRule>
    <cfRule type="expression" dxfId="521" priority="66">
      <formula>$H$11&lt;=300</formula>
    </cfRule>
  </conditionalFormatting>
  <conditionalFormatting sqref="I12">
    <cfRule type="expression" dxfId="520" priority="57">
      <formula>$H$12&lt;=60</formula>
    </cfRule>
    <cfRule type="expression" dxfId="519" priority="58">
      <formula>$H$12&lt;=120</formula>
    </cfRule>
    <cfRule type="expression" dxfId="518" priority="59">
      <formula>$H$12&lt;=180</formula>
    </cfRule>
    <cfRule type="expression" dxfId="517" priority="60">
      <formula>$H$12&lt;=240</formula>
    </cfRule>
    <cfRule type="expression" dxfId="516" priority="61">
      <formula>$H$12&lt;=300</formula>
    </cfRule>
  </conditionalFormatting>
  <conditionalFormatting sqref="I13">
    <cfRule type="expression" dxfId="515" priority="52">
      <formula>$H$13&lt;=60</formula>
    </cfRule>
    <cfRule type="expression" dxfId="514" priority="53">
      <formula>$H$13&lt;=120</formula>
    </cfRule>
    <cfRule type="expression" dxfId="513" priority="54">
      <formula>$H$13&lt;=180</formula>
    </cfRule>
    <cfRule type="expression" dxfId="512" priority="55">
      <formula>$H$13&lt;=240</formula>
    </cfRule>
    <cfRule type="expression" dxfId="511" priority="56">
      <formula>$H$13&lt;=300</formula>
    </cfRule>
  </conditionalFormatting>
  <conditionalFormatting sqref="I14">
    <cfRule type="expression" dxfId="510" priority="47">
      <formula>$H$14&lt;=60</formula>
    </cfRule>
    <cfRule type="expression" dxfId="509" priority="48">
      <formula>$H$14&lt;=120</formula>
    </cfRule>
    <cfRule type="expression" dxfId="508" priority="49">
      <formula>$H$14&lt;=180</formula>
    </cfRule>
    <cfRule type="expression" dxfId="507" priority="50">
      <formula>$H$14&lt;=240</formula>
    </cfRule>
    <cfRule type="expression" dxfId="506" priority="51">
      <formula>$H$14&lt;=300</formula>
    </cfRule>
  </conditionalFormatting>
  <conditionalFormatting sqref="I15">
    <cfRule type="expression" dxfId="505" priority="42">
      <formula>$H$15&lt;=60</formula>
    </cfRule>
    <cfRule type="expression" dxfId="504" priority="43">
      <formula>$H$15&lt;=120</formula>
    </cfRule>
    <cfRule type="expression" dxfId="503" priority="44">
      <formula>$H$15&lt;=180</formula>
    </cfRule>
    <cfRule type="expression" dxfId="502" priority="45">
      <formula>$H$15&lt;=240</formula>
    </cfRule>
    <cfRule type="expression" dxfId="501" priority="46">
      <formula>$H$15&lt;=300</formula>
    </cfRule>
  </conditionalFormatting>
  <conditionalFormatting sqref="I16">
    <cfRule type="expression" dxfId="500" priority="37">
      <formula>$H$16&lt;=60</formula>
    </cfRule>
    <cfRule type="expression" dxfId="499" priority="38">
      <formula>$H$16&lt;=120</formula>
    </cfRule>
    <cfRule type="expression" dxfId="498" priority="39">
      <formula>$H$16&lt;=180</formula>
    </cfRule>
    <cfRule type="expression" dxfId="497" priority="40">
      <formula>$H$16&lt;=240</formula>
    </cfRule>
    <cfRule type="expression" dxfId="496" priority="41">
      <formula>$H$16&lt;=300</formula>
    </cfRule>
  </conditionalFormatting>
  <conditionalFormatting sqref="I17">
    <cfRule type="expression" dxfId="495" priority="32">
      <formula>$H$17&lt;=60</formula>
    </cfRule>
    <cfRule type="expression" dxfId="494" priority="33">
      <formula>$H$17&lt;=120</formula>
    </cfRule>
    <cfRule type="expression" dxfId="493" priority="34">
      <formula>$H$17&lt;=180</formula>
    </cfRule>
    <cfRule type="expression" dxfId="492" priority="35">
      <formula>$H$17&lt;=240</formula>
    </cfRule>
    <cfRule type="expression" dxfId="491" priority="36">
      <formula>$H$17&lt;=300</formula>
    </cfRule>
  </conditionalFormatting>
  <conditionalFormatting sqref="I18">
    <cfRule type="expression" dxfId="490" priority="27">
      <formula>$H$18&lt;=60</formula>
    </cfRule>
    <cfRule type="expression" dxfId="489" priority="28">
      <formula>$H$18&lt;=120</formula>
    </cfRule>
    <cfRule type="expression" dxfId="488" priority="29">
      <formula>$H$18&lt;=180</formula>
    </cfRule>
    <cfRule type="expression" dxfId="487" priority="30">
      <formula>$H$18&lt;=240</formula>
    </cfRule>
    <cfRule type="expression" dxfId="486" priority="31">
      <formula>$H$18&lt;=300</formula>
    </cfRule>
  </conditionalFormatting>
  <conditionalFormatting sqref="I19">
    <cfRule type="expression" dxfId="485" priority="22">
      <formula>$H$19&lt;=60</formula>
    </cfRule>
    <cfRule type="expression" dxfId="484" priority="23">
      <formula>$H$19&lt;=120</formula>
    </cfRule>
    <cfRule type="expression" dxfId="483" priority="24">
      <formula>$H$19&lt;=180</formula>
    </cfRule>
    <cfRule type="expression" dxfId="482" priority="25">
      <formula>$H$19&lt;=240</formula>
    </cfRule>
    <cfRule type="expression" dxfId="481" priority="26">
      <formula>$H$19&lt;=300</formula>
    </cfRule>
  </conditionalFormatting>
  <conditionalFormatting sqref="I20">
    <cfRule type="expression" dxfId="480" priority="17">
      <formula>$H$20&lt;=60</formula>
    </cfRule>
    <cfRule type="expression" dxfId="479" priority="18">
      <formula>$H$20&lt;=120</formula>
    </cfRule>
    <cfRule type="expression" dxfId="478" priority="19">
      <formula>$H$20&lt;=180</formula>
    </cfRule>
    <cfRule type="expression" dxfId="477" priority="20">
      <formula>$H$20&lt;=240</formula>
    </cfRule>
    <cfRule type="expression" dxfId="476" priority="21">
      <formula>$H$20&lt;=300</formula>
    </cfRule>
  </conditionalFormatting>
  <conditionalFormatting sqref="I21">
    <cfRule type="expression" dxfId="475" priority="12">
      <formula>$H$21&lt;=60</formula>
    </cfRule>
    <cfRule type="expression" dxfId="474" priority="13">
      <formula>$H$21&lt;=120</formula>
    </cfRule>
    <cfRule type="expression" dxfId="473" priority="14">
      <formula>$H$21&lt;=180</formula>
    </cfRule>
    <cfRule type="expression" dxfId="472" priority="15">
      <formula>$H$21&lt;=240</formula>
    </cfRule>
    <cfRule type="expression" dxfId="471" priority="16">
      <formula>$H$21&lt;=300</formula>
    </cfRule>
  </conditionalFormatting>
  <conditionalFormatting sqref="I22">
    <cfRule type="expression" dxfId="470" priority="7">
      <formula>$H$22&lt;=60</formula>
    </cfRule>
    <cfRule type="expression" dxfId="469" priority="8">
      <formula>$H$22&lt;=120</formula>
    </cfRule>
    <cfRule type="expression" dxfId="468" priority="9">
      <formula>$H$22&lt;=180</formula>
    </cfRule>
    <cfRule type="expression" dxfId="467" priority="10">
      <formula>$H$22&lt;=240</formula>
    </cfRule>
    <cfRule type="expression" dxfId="466" priority="11">
      <formula>$H$22&lt;=300</formula>
    </cfRule>
  </conditionalFormatting>
  <conditionalFormatting sqref="I23">
    <cfRule type="expression" dxfId="465" priority="2">
      <formula>$H$23&lt;=60</formula>
    </cfRule>
    <cfRule type="expression" dxfId="464" priority="3">
      <formula>$H$23&lt;=120</formula>
    </cfRule>
    <cfRule type="expression" dxfId="463" priority="4">
      <formula>$H$23&lt;=180</formula>
    </cfRule>
    <cfRule type="expression" dxfId="462" priority="5">
      <formula>$H$23&lt;=240</formula>
    </cfRule>
    <cfRule type="expression" dxfId="461" priority="6">
      <formula>$H$23&lt;=300</formula>
    </cfRule>
  </conditionalFormatting>
  <conditionalFormatting sqref="J6:J23">
    <cfRule type="cellIs" dxfId="460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I27" sqref="I27"/>
    </sheetView>
  </sheetViews>
  <sheetFormatPr defaultRowHeight="15"/>
  <cols>
    <col min="1" max="1" width="5.140625" customWidth="1"/>
    <col min="2" max="2" width="5.28515625" customWidth="1"/>
    <col min="3" max="3" width="5.85546875" customWidth="1"/>
    <col min="4" max="4" width="6.42578125" customWidth="1"/>
    <col min="5" max="5" width="23" customWidth="1"/>
    <col min="6" max="6" width="10.42578125" customWidth="1"/>
    <col min="7" max="8" width="9.5703125" customWidth="1"/>
    <col min="9" max="9" width="29" customWidth="1"/>
    <col min="10" max="10" width="9.85546875" customWidth="1"/>
  </cols>
  <sheetData>
    <row r="1" spans="1:25" ht="19.5" thickBot="1">
      <c r="A1" s="13"/>
      <c r="B1" s="21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thickBot="1">
      <c r="A2" s="13"/>
      <c r="B2" s="13"/>
      <c r="C2" s="13"/>
      <c r="D2" s="13"/>
      <c r="E2" s="13"/>
      <c r="F2" s="22" t="s">
        <v>1</v>
      </c>
      <c r="G2" s="20">
        <v>9</v>
      </c>
      <c r="H2" s="2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75" customHeight="1" thickBot="1">
      <c r="A3" s="13"/>
      <c r="B3" s="24"/>
      <c r="C3" s="13"/>
      <c r="D3" s="13"/>
      <c r="E3" s="13"/>
      <c r="F3" s="22" t="s">
        <v>0</v>
      </c>
      <c r="G3" s="20">
        <v>3000</v>
      </c>
      <c r="H3" s="2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6.75" customHeight="1" thickBot="1">
      <c r="A4" s="13"/>
      <c r="B4" s="24"/>
      <c r="C4" s="13"/>
      <c r="D4" s="13"/>
      <c r="E4" s="13"/>
      <c r="F4" s="22"/>
      <c r="G4" s="25"/>
      <c r="H4" s="2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.75" thickBot="1">
      <c r="A5" s="13"/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4" t="s">
        <v>9</v>
      </c>
      <c r="I5" s="4" t="s">
        <v>8</v>
      </c>
      <c r="J5" s="3" t="s">
        <v>11</v>
      </c>
      <c r="K5" s="13"/>
      <c r="Q5" s="13"/>
      <c r="R5" s="13"/>
      <c r="S5" s="13"/>
      <c r="T5" s="13"/>
      <c r="U5" s="13"/>
      <c r="V5" s="13"/>
      <c r="W5" s="13"/>
      <c r="X5" s="13"/>
      <c r="Y5" s="13"/>
    </row>
    <row r="6" spans="1:25">
      <c r="A6" s="26">
        <v>1</v>
      </c>
      <c r="B6" s="14">
        <v>10</v>
      </c>
      <c r="C6" s="15">
        <v>20</v>
      </c>
      <c r="D6" s="15"/>
      <c r="E6" s="5">
        <f>B6+C6+(D6*G2)</f>
        <v>30</v>
      </c>
      <c r="F6" s="8">
        <v>1</v>
      </c>
      <c r="G6" s="15">
        <v>10</v>
      </c>
      <c r="H6" s="11">
        <f>G6</f>
        <v>10</v>
      </c>
      <c r="I6" s="27">
        <f>E6*G6/G2</f>
        <v>33.333333333333336</v>
      </c>
      <c r="J6" s="30">
        <f>I6/G3</f>
        <v>1.1111111111111112E-2</v>
      </c>
      <c r="K6" s="13"/>
      <c r="Q6" s="13"/>
      <c r="R6" s="13"/>
      <c r="S6" s="13"/>
      <c r="T6" s="13"/>
      <c r="U6" s="13"/>
      <c r="V6" s="13"/>
      <c r="W6" s="13"/>
      <c r="X6" s="13"/>
      <c r="Y6" s="13"/>
    </row>
    <row r="7" spans="1:25">
      <c r="A7" s="26">
        <v>2</v>
      </c>
      <c r="B7" s="16">
        <v>15</v>
      </c>
      <c r="C7" s="17">
        <v>30</v>
      </c>
      <c r="D7" s="17"/>
      <c r="E7" s="6">
        <f>B7+C7+(D7*G2)</f>
        <v>45</v>
      </c>
      <c r="F7" s="9">
        <f t="shared" ref="F7:F23" si="0">E7/E6</f>
        <v>1.5</v>
      </c>
      <c r="G7" s="17">
        <v>10</v>
      </c>
      <c r="H7" s="12">
        <f>G7+H6</f>
        <v>20</v>
      </c>
      <c r="I7" s="28">
        <f>I6+(E7*G7/G2)</f>
        <v>83.333333333333343</v>
      </c>
      <c r="J7" s="31">
        <f>I7/G3</f>
        <v>2.777777777777778E-2</v>
      </c>
      <c r="K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26">
        <v>3</v>
      </c>
      <c r="B8" s="16">
        <v>25</v>
      </c>
      <c r="C8" s="17">
        <v>50</v>
      </c>
      <c r="D8" s="17"/>
      <c r="E8" s="6">
        <f>B8+C8+(D8*G2)</f>
        <v>75</v>
      </c>
      <c r="F8" s="9">
        <f t="shared" si="0"/>
        <v>1.6666666666666667</v>
      </c>
      <c r="G8" s="17">
        <v>10</v>
      </c>
      <c r="H8" s="12">
        <f t="shared" ref="H8:H23" si="1">G8+H7</f>
        <v>30</v>
      </c>
      <c r="I8" s="28">
        <f>I7+(E8*G8/G2)</f>
        <v>166.66666666666669</v>
      </c>
      <c r="J8" s="31">
        <f>I8/G3</f>
        <v>5.5555555555555559E-2</v>
      </c>
      <c r="K8" s="13"/>
      <c r="Q8" s="13"/>
      <c r="R8" s="13"/>
      <c r="S8" s="13"/>
      <c r="T8" s="13"/>
      <c r="U8" s="13"/>
      <c r="V8" s="13"/>
      <c r="W8" s="13"/>
      <c r="X8" s="13"/>
      <c r="Y8" s="13"/>
    </row>
    <row r="9" spans="1:25">
      <c r="A9" s="26">
        <v>4</v>
      </c>
      <c r="B9" s="16">
        <v>50</v>
      </c>
      <c r="C9" s="17">
        <v>100</v>
      </c>
      <c r="D9" s="17"/>
      <c r="E9" s="6">
        <f>B9+C9+(D9*G2)</f>
        <v>150</v>
      </c>
      <c r="F9" s="9">
        <f t="shared" si="0"/>
        <v>2</v>
      </c>
      <c r="G9" s="17">
        <v>10</v>
      </c>
      <c r="H9" s="12">
        <f t="shared" si="1"/>
        <v>40</v>
      </c>
      <c r="I9" s="28">
        <f>I8+(E9*G9/G2)</f>
        <v>333.33333333333337</v>
      </c>
      <c r="J9" s="31">
        <f>I9/G3</f>
        <v>0.11111111111111112</v>
      </c>
      <c r="K9" s="13"/>
      <c r="Q9" s="13"/>
      <c r="R9" s="13"/>
      <c r="S9" s="13"/>
      <c r="T9" s="13"/>
      <c r="U9" s="13"/>
      <c r="V9" s="13"/>
      <c r="W9" s="13"/>
      <c r="X9" s="13"/>
      <c r="Y9" s="13"/>
    </row>
    <row r="10" spans="1:25">
      <c r="A10" s="26">
        <v>5</v>
      </c>
      <c r="B10" s="16">
        <v>75</v>
      </c>
      <c r="C10" s="17">
        <v>150</v>
      </c>
      <c r="D10" s="17"/>
      <c r="E10" s="6">
        <f>B10+C10+(D10*G2)</f>
        <v>225</v>
      </c>
      <c r="F10" s="9">
        <f t="shared" si="0"/>
        <v>1.5</v>
      </c>
      <c r="G10" s="17">
        <v>10</v>
      </c>
      <c r="H10" s="12">
        <f t="shared" si="1"/>
        <v>50</v>
      </c>
      <c r="I10" s="28">
        <f>I9+(E10*G10/G2)</f>
        <v>583.33333333333337</v>
      </c>
      <c r="J10" s="31">
        <f>I10/G3</f>
        <v>0.19444444444444445</v>
      </c>
      <c r="K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>
      <c r="A11" s="26">
        <v>6</v>
      </c>
      <c r="B11" s="16">
        <v>100</v>
      </c>
      <c r="C11" s="17">
        <v>200</v>
      </c>
      <c r="D11" s="17"/>
      <c r="E11" s="6">
        <f>B11+C11+(D11*G2)</f>
        <v>300</v>
      </c>
      <c r="F11" s="9">
        <f t="shared" si="0"/>
        <v>1.3333333333333333</v>
      </c>
      <c r="G11" s="17">
        <v>10</v>
      </c>
      <c r="H11" s="12">
        <f t="shared" si="1"/>
        <v>60</v>
      </c>
      <c r="I11" s="28">
        <f>I10+(E11*G11/G2)</f>
        <v>916.66666666666674</v>
      </c>
      <c r="J11" s="31">
        <f>I11/G3</f>
        <v>0.30555555555555558</v>
      </c>
      <c r="K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26">
        <v>7</v>
      </c>
      <c r="B12" s="16">
        <v>125</v>
      </c>
      <c r="C12" s="17">
        <v>250</v>
      </c>
      <c r="D12" s="17">
        <v>25</v>
      </c>
      <c r="E12" s="6">
        <f>B12+C12+(D12*G2)</f>
        <v>600</v>
      </c>
      <c r="F12" s="9">
        <f t="shared" si="0"/>
        <v>2</v>
      </c>
      <c r="G12" s="17">
        <v>10</v>
      </c>
      <c r="H12" s="12">
        <f t="shared" si="1"/>
        <v>70</v>
      </c>
      <c r="I12" s="28">
        <f>I11+(E12*G12/G2)</f>
        <v>1583.3333333333335</v>
      </c>
      <c r="J12" s="31">
        <f>I12/G3</f>
        <v>0.52777777777777779</v>
      </c>
      <c r="K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26">
        <v>8</v>
      </c>
      <c r="B13" s="16">
        <v>150</v>
      </c>
      <c r="C13" s="17">
        <v>300</v>
      </c>
      <c r="D13" s="17">
        <v>25</v>
      </c>
      <c r="E13" s="6">
        <f>B13+C13+(D13*G2)</f>
        <v>675</v>
      </c>
      <c r="F13" s="9">
        <f t="shared" si="0"/>
        <v>1.125</v>
      </c>
      <c r="G13" s="17">
        <v>10</v>
      </c>
      <c r="H13" s="12">
        <f t="shared" si="1"/>
        <v>80</v>
      </c>
      <c r="I13" s="28">
        <f>I12+(E13*G13/G2)</f>
        <v>2333.3333333333335</v>
      </c>
      <c r="J13" s="31">
        <f>I13/G3</f>
        <v>0.77777777777777779</v>
      </c>
      <c r="K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A14" s="26">
        <v>9</v>
      </c>
      <c r="B14" s="16">
        <v>200</v>
      </c>
      <c r="C14" s="17">
        <v>400</v>
      </c>
      <c r="D14" s="17">
        <v>50</v>
      </c>
      <c r="E14" s="6">
        <f>B14+C14+(D14*G2)</f>
        <v>1050</v>
      </c>
      <c r="F14" s="9">
        <f t="shared" si="0"/>
        <v>1.5555555555555556</v>
      </c>
      <c r="G14" s="17">
        <v>10</v>
      </c>
      <c r="H14" s="12">
        <f t="shared" si="1"/>
        <v>90</v>
      </c>
      <c r="I14" s="28">
        <f>I13+(E14*G14/G2)</f>
        <v>3500</v>
      </c>
      <c r="J14" s="31">
        <f>I14/G3</f>
        <v>1.1666666666666667</v>
      </c>
      <c r="K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A15" s="26">
        <v>10</v>
      </c>
      <c r="B15" s="16">
        <v>300</v>
      </c>
      <c r="C15" s="17">
        <v>600</v>
      </c>
      <c r="D15" s="17">
        <v>50</v>
      </c>
      <c r="E15" s="6">
        <f>B15+C15+(D15*G2)</f>
        <v>1350</v>
      </c>
      <c r="F15" s="9">
        <f t="shared" si="0"/>
        <v>1.2857142857142858</v>
      </c>
      <c r="G15" s="17">
        <v>10</v>
      </c>
      <c r="H15" s="12">
        <f t="shared" si="1"/>
        <v>100</v>
      </c>
      <c r="I15" s="28">
        <f>I14+(E15*G15/G2)</f>
        <v>5000</v>
      </c>
      <c r="J15" s="31">
        <f>I15/G3</f>
        <v>1.6666666666666667</v>
      </c>
      <c r="K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A16" s="26">
        <v>11</v>
      </c>
      <c r="B16" s="16">
        <v>400</v>
      </c>
      <c r="C16" s="17">
        <v>800</v>
      </c>
      <c r="D16" s="17">
        <v>75</v>
      </c>
      <c r="E16" s="6">
        <f>B16+C16+(D16*G2)</f>
        <v>1875</v>
      </c>
      <c r="F16" s="9">
        <f t="shared" si="0"/>
        <v>1.3888888888888888</v>
      </c>
      <c r="G16" s="17">
        <v>10</v>
      </c>
      <c r="H16" s="12">
        <f t="shared" si="1"/>
        <v>110</v>
      </c>
      <c r="I16" s="28">
        <f>I15+(E16*G16/G2)</f>
        <v>7083.3333333333339</v>
      </c>
      <c r="J16" s="31">
        <f>I16/G3</f>
        <v>2.3611111111111112</v>
      </c>
      <c r="K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>
      <c r="A17" s="26">
        <v>12</v>
      </c>
      <c r="B17" s="16">
        <v>500</v>
      </c>
      <c r="C17" s="17">
        <v>1000</v>
      </c>
      <c r="D17" s="17">
        <v>100</v>
      </c>
      <c r="E17" s="6">
        <f>B17+C17+(D17*G2)</f>
        <v>2400</v>
      </c>
      <c r="F17" s="9">
        <f t="shared" si="0"/>
        <v>1.28</v>
      </c>
      <c r="G17" s="17">
        <v>10</v>
      </c>
      <c r="H17" s="12">
        <f t="shared" si="1"/>
        <v>120</v>
      </c>
      <c r="I17" s="28">
        <f>I16+(E17*G17/G2)</f>
        <v>9750</v>
      </c>
      <c r="J17" s="31">
        <f>I17/G3</f>
        <v>3.25</v>
      </c>
      <c r="K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26">
        <v>13</v>
      </c>
      <c r="B18" s="16">
        <v>600</v>
      </c>
      <c r="C18" s="17">
        <v>1200</v>
      </c>
      <c r="D18" s="17">
        <v>125</v>
      </c>
      <c r="E18" s="6">
        <f>B18+C18+(D18*G2)</f>
        <v>2925</v>
      </c>
      <c r="F18" s="9">
        <f t="shared" si="0"/>
        <v>1.21875</v>
      </c>
      <c r="G18" s="17">
        <v>10</v>
      </c>
      <c r="H18" s="12">
        <f t="shared" si="1"/>
        <v>130</v>
      </c>
      <c r="I18" s="28">
        <f>I17+(E18*G18/G10)</f>
        <v>12675</v>
      </c>
      <c r="J18" s="31">
        <f>I18/G3</f>
        <v>4.2249999999999996</v>
      </c>
      <c r="K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26">
        <v>14</v>
      </c>
      <c r="B19" s="16">
        <v>800</v>
      </c>
      <c r="C19" s="17">
        <v>1600</v>
      </c>
      <c r="D19" s="17">
        <v>150</v>
      </c>
      <c r="E19" s="6">
        <f>B19+C19+(D19*G2)</f>
        <v>3750</v>
      </c>
      <c r="F19" s="9">
        <f t="shared" si="0"/>
        <v>1.2820512820512822</v>
      </c>
      <c r="G19" s="17">
        <v>10</v>
      </c>
      <c r="H19" s="12">
        <f t="shared" si="1"/>
        <v>140</v>
      </c>
      <c r="I19" s="28">
        <f>I18+(E19*G19/G10)</f>
        <v>16425</v>
      </c>
      <c r="J19" s="31">
        <f>I19/G3</f>
        <v>5.4749999999999996</v>
      </c>
      <c r="K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26">
        <v>15</v>
      </c>
      <c r="B20" s="16">
        <v>1000</v>
      </c>
      <c r="C20" s="17">
        <v>2000</v>
      </c>
      <c r="D20" s="17">
        <v>200</v>
      </c>
      <c r="E20" s="6">
        <f>B20+C20+(D20*G2)</f>
        <v>4800</v>
      </c>
      <c r="F20" s="9">
        <f t="shared" si="0"/>
        <v>1.28</v>
      </c>
      <c r="G20" s="17">
        <v>10</v>
      </c>
      <c r="H20" s="12">
        <f t="shared" si="1"/>
        <v>150</v>
      </c>
      <c r="I20" s="28">
        <f>I19+(E20*G20/G10)</f>
        <v>21225</v>
      </c>
      <c r="J20" s="31">
        <f>I20/G3</f>
        <v>7.0750000000000002</v>
      </c>
      <c r="K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>
      <c r="A21" s="26">
        <v>16</v>
      </c>
      <c r="B21" s="16">
        <v>1250</v>
      </c>
      <c r="C21" s="17">
        <v>2500</v>
      </c>
      <c r="D21" s="17">
        <v>250</v>
      </c>
      <c r="E21" s="6">
        <f>B21+C21+(D21*G2)</f>
        <v>6000</v>
      </c>
      <c r="F21" s="9">
        <f t="shared" si="0"/>
        <v>1.25</v>
      </c>
      <c r="G21" s="17">
        <v>10</v>
      </c>
      <c r="H21" s="12">
        <f t="shared" si="1"/>
        <v>160</v>
      </c>
      <c r="I21" s="28">
        <f>I20+(E21*G21/G10)</f>
        <v>27225</v>
      </c>
      <c r="J21" s="31">
        <f>I21/G3</f>
        <v>9.0749999999999993</v>
      </c>
      <c r="K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>
      <c r="A22" s="26">
        <v>17</v>
      </c>
      <c r="B22" s="16">
        <v>1500</v>
      </c>
      <c r="C22" s="17">
        <v>3000</v>
      </c>
      <c r="D22" s="17">
        <v>300</v>
      </c>
      <c r="E22" s="6">
        <f>B22+C22+(D22*G2)</f>
        <v>7200</v>
      </c>
      <c r="F22" s="9">
        <f t="shared" si="0"/>
        <v>1.2</v>
      </c>
      <c r="G22" s="17">
        <v>10</v>
      </c>
      <c r="H22" s="12">
        <f t="shared" si="1"/>
        <v>170</v>
      </c>
      <c r="I22" s="28">
        <f>I21+(E22*G22/G10)</f>
        <v>34425</v>
      </c>
      <c r="J22" s="31">
        <f>I22/G3</f>
        <v>11.475</v>
      </c>
      <c r="K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.75" thickBot="1">
      <c r="A23" s="26">
        <v>18</v>
      </c>
      <c r="B23" s="18">
        <v>2000</v>
      </c>
      <c r="C23" s="19">
        <v>4000</v>
      </c>
      <c r="D23" s="19">
        <v>400</v>
      </c>
      <c r="E23" s="7">
        <f>B23+C23+(D23*G2)</f>
        <v>9600</v>
      </c>
      <c r="F23" s="10">
        <f t="shared" si="0"/>
        <v>1.3333333333333333</v>
      </c>
      <c r="G23" s="19">
        <v>10</v>
      </c>
      <c r="H23" s="7">
        <f t="shared" si="1"/>
        <v>180</v>
      </c>
      <c r="I23" s="29">
        <f>I22+(E23*G23/G10)</f>
        <v>44025</v>
      </c>
      <c r="J23" s="32">
        <f>I23/G3</f>
        <v>14.675000000000001</v>
      </c>
      <c r="K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</sheetData>
  <conditionalFormatting sqref="I6:I23">
    <cfRule type="cellIs" dxfId="459" priority="93" operator="greaterThanOrEqual">
      <formula>$G$3</formula>
    </cfRule>
    <cfRule type="dataBar" priority="94">
      <dataBar>
        <cfvo type="min" val="0"/>
        <cfvo type="max" val="0"/>
        <color rgb="FFFF555A"/>
      </dataBar>
    </cfRule>
  </conditionalFormatting>
  <conditionalFormatting sqref="E6:E23">
    <cfRule type="dataBar" priority="92">
      <dataBar>
        <cfvo type="min" val="0"/>
        <cfvo type="max" val="0"/>
        <color rgb="FFD6007B"/>
      </dataBar>
    </cfRule>
  </conditionalFormatting>
  <conditionalFormatting sqref="I6">
    <cfRule type="expression" dxfId="458" priority="87">
      <formula>$H$6&lt;=60</formula>
    </cfRule>
    <cfRule type="expression" dxfId="457" priority="88">
      <formula>$H$6&lt;=120</formula>
    </cfRule>
    <cfRule type="expression" dxfId="456" priority="89">
      <formula>$H$6&lt;=180</formula>
    </cfRule>
    <cfRule type="expression" dxfId="455" priority="90">
      <formula>$H$6&lt;=240</formula>
    </cfRule>
    <cfRule type="expression" dxfId="454" priority="91">
      <formula>$H$6&lt;=300</formula>
    </cfRule>
  </conditionalFormatting>
  <conditionalFormatting sqref="I7">
    <cfRule type="expression" dxfId="453" priority="82">
      <formula>$H$7&lt;=60</formula>
    </cfRule>
    <cfRule type="expression" dxfId="452" priority="83">
      <formula>$H$7&lt;=120</formula>
    </cfRule>
    <cfRule type="expression" dxfId="451" priority="84">
      <formula>$H$7&lt;=180</formula>
    </cfRule>
    <cfRule type="expression" dxfId="450" priority="85">
      <formula>$H$7&lt;=240</formula>
    </cfRule>
    <cfRule type="expression" dxfId="449" priority="86">
      <formula>$H$7&lt;=300</formula>
    </cfRule>
  </conditionalFormatting>
  <conditionalFormatting sqref="I8">
    <cfRule type="expression" dxfId="448" priority="77">
      <formula>$H$8&lt;=60</formula>
    </cfRule>
    <cfRule type="expression" dxfId="447" priority="78">
      <formula>$H$8&lt;=120</formula>
    </cfRule>
    <cfRule type="expression" dxfId="446" priority="79">
      <formula>$H$8&lt;=180</formula>
    </cfRule>
    <cfRule type="expression" dxfId="445" priority="80">
      <formula>$H$8&lt;=240</formula>
    </cfRule>
    <cfRule type="expression" dxfId="444" priority="81">
      <formula>$H$8&lt;=300</formula>
    </cfRule>
  </conditionalFormatting>
  <conditionalFormatting sqref="I9">
    <cfRule type="expression" dxfId="443" priority="72">
      <formula>$H$9&lt;=60</formula>
    </cfRule>
    <cfRule type="expression" dxfId="442" priority="73">
      <formula>$H$9&lt;=120</formula>
    </cfRule>
    <cfRule type="expression" dxfId="441" priority="74">
      <formula>$H$9&lt;=180</formula>
    </cfRule>
    <cfRule type="expression" dxfId="440" priority="75">
      <formula>$H$9&lt;=240</formula>
    </cfRule>
    <cfRule type="expression" dxfId="439" priority="76">
      <formula>$H$9&lt;=300</formula>
    </cfRule>
  </conditionalFormatting>
  <conditionalFormatting sqref="I10">
    <cfRule type="expression" dxfId="438" priority="67">
      <formula>$H$10&lt;=60</formula>
    </cfRule>
    <cfRule type="expression" dxfId="437" priority="68">
      <formula>$H$10&lt;=120</formula>
    </cfRule>
    <cfRule type="expression" dxfId="436" priority="69">
      <formula>$H$10&lt;=180</formula>
    </cfRule>
    <cfRule type="expression" dxfId="435" priority="70">
      <formula>$H$10&lt;=240</formula>
    </cfRule>
    <cfRule type="expression" dxfId="434" priority="71">
      <formula>$H$10&lt;=300</formula>
    </cfRule>
  </conditionalFormatting>
  <conditionalFormatting sqref="I11">
    <cfRule type="expression" dxfId="433" priority="62">
      <formula>$H$11&lt;=60</formula>
    </cfRule>
    <cfRule type="expression" dxfId="432" priority="63">
      <formula>$H$11&lt;=120</formula>
    </cfRule>
    <cfRule type="expression" dxfId="431" priority="64">
      <formula>$H$11&lt;=180</formula>
    </cfRule>
    <cfRule type="expression" dxfId="430" priority="65">
      <formula>$H$11&lt;=240</formula>
    </cfRule>
    <cfRule type="expression" dxfId="429" priority="66">
      <formula>$H$11&lt;=300</formula>
    </cfRule>
  </conditionalFormatting>
  <conditionalFormatting sqref="I12">
    <cfRule type="expression" dxfId="428" priority="57">
      <formula>$H$12&lt;=60</formula>
    </cfRule>
    <cfRule type="expression" dxfId="427" priority="58">
      <formula>$H$12&lt;=120</formula>
    </cfRule>
    <cfRule type="expression" dxfId="426" priority="59">
      <formula>$H$12&lt;=180</formula>
    </cfRule>
    <cfRule type="expression" dxfId="425" priority="60">
      <formula>$H$12&lt;=240</formula>
    </cfRule>
    <cfRule type="expression" dxfId="424" priority="61">
      <formula>$H$12&lt;=300</formula>
    </cfRule>
  </conditionalFormatting>
  <conditionalFormatting sqref="I13">
    <cfRule type="expression" dxfId="423" priority="52">
      <formula>$H$13&lt;=60</formula>
    </cfRule>
    <cfRule type="expression" dxfId="422" priority="53">
      <formula>$H$13&lt;=120</formula>
    </cfRule>
    <cfRule type="expression" dxfId="421" priority="54">
      <formula>$H$13&lt;=180</formula>
    </cfRule>
    <cfRule type="expression" dxfId="420" priority="55">
      <formula>$H$13&lt;=240</formula>
    </cfRule>
    <cfRule type="expression" dxfId="419" priority="56">
      <formula>$H$13&lt;=300</formula>
    </cfRule>
  </conditionalFormatting>
  <conditionalFormatting sqref="I14">
    <cfRule type="expression" dxfId="418" priority="47">
      <formula>$H$14&lt;=60</formula>
    </cfRule>
    <cfRule type="expression" dxfId="417" priority="48">
      <formula>$H$14&lt;=120</formula>
    </cfRule>
    <cfRule type="expression" dxfId="416" priority="49">
      <formula>$H$14&lt;=180</formula>
    </cfRule>
    <cfRule type="expression" dxfId="415" priority="50">
      <formula>$H$14&lt;=240</formula>
    </cfRule>
    <cfRule type="expression" dxfId="414" priority="51">
      <formula>$H$14&lt;=300</formula>
    </cfRule>
  </conditionalFormatting>
  <conditionalFormatting sqref="I15">
    <cfRule type="expression" dxfId="413" priority="42">
      <formula>$H$15&lt;=60</formula>
    </cfRule>
    <cfRule type="expression" dxfId="412" priority="43">
      <formula>$H$15&lt;=120</formula>
    </cfRule>
    <cfRule type="expression" dxfId="411" priority="44">
      <formula>$H$15&lt;=180</formula>
    </cfRule>
    <cfRule type="expression" dxfId="410" priority="45">
      <formula>$H$15&lt;=240</formula>
    </cfRule>
    <cfRule type="expression" dxfId="409" priority="46">
      <formula>$H$15&lt;=300</formula>
    </cfRule>
  </conditionalFormatting>
  <conditionalFormatting sqref="I16">
    <cfRule type="expression" dxfId="408" priority="37">
      <formula>$H$16&lt;=60</formula>
    </cfRule>
    <cfRule type="expression" dxfId="407" priority="38">
      <formula>$H$16&lt;=120</formula>
    </cfRule>
    <cfRule type="expression" dxfId="406" priority="39">
      <formula>$H$16&lt;=180</formula>
    </cfRule>
    <cfRule type="expression" dxfId="405" priority="40">
      <formula>$H$16&lt;=240</formula>
    </cfRule>
    <cfRule type="expression" dxfId="404" priority="41">
      <formula>$H$16&lt;=300</formula>
    </cfRule>
  </conditionalFormatting>
  <conditionalFormatting sqref="I17">
    <cfRule type="expression" dxfId="403" priority="32">
      <formula>$H$17&lt;=60</formula>
    </cfRule>
    <cfRule type="expression" dxfId="402" priority="33">
      <formula>$H$17&lt;=120</formula>
    </cfRule>
    <cfRule type="expression" dxfId="401" priority="34">
      <formula>$H$17&lt;=180</formula>
    </cfRule>
    <cfRule type="expression" dxfId="400" priority="35">
      <formula>$H$17&lt;=240</formula>
    </cfRule>
    <cfRule type="expression" dxfId="399" priority="36">
      <formula>$H$17&lt;=300</formula>
    </cfRule>
  </conditionalFormatting>
  <conditionalFormatting sqref="I18">
    <cfRule type="expression" dxfId="398" priority="27">
      <formula>$H$18&lt;=60</formula>
    </cfRule>
    <cfRule type="expression" dxfId="397" priority="28">
      <formula>$H$18&lt;=120</formula>
    </cfRule>
    <cfRule type="expression" dxfId="396" priority="29">
      <formula>$H$18&lt;=180</formula>
    </cfRule>
    <cfRule type="expression" dxfId="395" priority="30">
      <formula>$H$18&lt;=240</formula>
    </cfRule>
    <cfRule type="expression" dxfId="394" priority="31">
      <formula>$H$18&lt;=300</formula>
    </cfRule>
  </conditionalFormatting>
  <conditionalFormatting sqref="I19">
    <cfRule type="expression" dxfId="393" priority="22">
      <formula>$H$19&lt;=60</formula>
    </cfRule>
    <cfRule type="expression" dxfId="392" priority="23">
      <formula>$H$19&lt;=120</formula>
    </cfRule>
    <cfRule type="expression" dxfId="391" priority="24">
      <formula>$H$19&lt;=180</formula>
    </cfRule>
    <cfRule type="expression" dxfId="390" priority="25">
      <formula>$H$19&lt;=240</formula>
    </cfRule>
    <cfRule type="expression" dxfId="389" priority="26">
      <formula>$H$19&lt;=300</formula>
    </cfRule>
  </conditionalFormatting>
  <conditionalFormatting sqref="I20">
    <cfRule type="expression" dxfId="388" priority="17">
      <formula>$H$20&lt;=60</formula>
    </cfRule>
    <cfRule type="expression" dxfId="387" priority="18">
      <formula>$H$20&lt;=120</formula>
    </cfRule>
    <cfRule type="expression" dxfId="386" priority="19">
      <formula>$H$20&lt;=180</formula>
    </cfRule>
    <cfRule type="expression" dxfId="385" priority="20">
      <formula>$H$20&lt;=240</formula>
    </cfRule>
    <cfRule type="expression" dxfId="384" priority="21">
      <formula>$H$20&lt;=300</formula>
    </cfRule>
  </conditionalFormatting>
  <conditionalFormatting sqref="I21">
    <cfRule type="expression" dxfId="383" priority="12">
      <formula>$H$21&lt;=60</formula>
    </cfRule>
    <cfRule type="expression" dxfId="382" priority="13">
      <formula>$H$21&lt;=120</formula>
    </cfRule>
    <cfRule type="expression" dxfId="381" priority="14">
      <formula>$H$21&lt;=180</formula>
    </cfRule>
    <cfRule type="expression" dxfId="380" priority="15">
      <formula>$H$21&lt;=240</formula>
    </cfRule>
    <cfRule type="expression" dxfId="379" priority="16">
      <formula>$H$21&lt;=300</formula>
    </cfRule>
  </conditionalFormatting>
  <conditionalFormatting sqref="I22">
    <cfRule type="expression" dxfId="378" priority="7">
      <formula>$H$22&lt;=60</formula>
    </cfRule>
    <cfRule type="expression" dxfId="377" priority="8">
      <formula>$H$22&lt;=120</formula>
    </cfRule>
    <cfRule type="expression" dxfId="376" priority="9">
      <formula>$H$22&lt;=180</formula>
    </cfRule>
    <cfRule type="expression" dxfId="375" priority="10">
      <formula>$H$22&lt;=240</formula>
    </cfRule>
    <cfRule type="expression" dxfId="374" priority="11">
      <formula>$H$22&lt;=300</formula>
    </cfRule>
  </conditionalFormatting>
  <conditionalFormatting sqref="I23">
    <cfRule type="expression" dxfId="373" priority="2">
      <formula>$H$23&lt;=60</formula>
    </cfRule>
    <cfRule type="expression" dxfId="372" priority="3">
      <formula>$H$23&lt;=120</formula>
    </cfRule>
    <cfRule type="expression" dxfId="371" priority="4">
      <formula>$H$23&lt;=180</formula>
    </cfRule>
    <cfRule type="expression" dxfId="370" priority="5">
      <formula>$H$23&lt;=240</formula>
    </cfRule>
    <cfRule type="expression" dxfId="369" priority="6">
      <formula>$H$23&lt;=300</formula>
    </cfRule>
  </conditionalFormatting>
  <conditionalFormatting sqref="J6:J23">
    <cfRule type="cellIs" dxfId="368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2" sqref="B2"/>
    </sheetView>
  </sheetViews>
  <sheetFormatPr defaultRowHeight="15"/>
  <cols>
    <col min="1" max="1" width="5.140625" customWidth="1"/>
    <col min="2" max="2" width="5.28515625" customWidth="1"/>
    <col min="3" max="3" width="5.85546875" customWidth="1"/>
    <col min="4" max="4" width="6.42578125" customWidth="1"/>
    <col min="5" max="5" width="23" customWidth="1"/>
    <col min="6" max="6" width="10.42578125" customWidth="1"/>
    <col min="7" max="8" width="9.5703125" customWidth="1"/>
    <col min="9" max="9" width="29" customWidth="1"/>
    <col min="10" max="10" width="9.85546875" customWidth="1"/>
  </cols>
  <sheetData>
    <row r="1" spans="1:25" ht="19.5" thickBot="1">
      <c r="A1" s="13"/>
      <c r="B1" s="21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thickBot="1">
      <c r="A2" s="13"/>
      <c r="B2" s="13"/>
      <c r="C2" s="13"/>
      <c r="D2" s="13"/>
      <c r="E2" s="13"/>
      <c r="F2" s="22" t="s">
        <v>1</v>
      </c>
      <c r="G2" s="20">
        <v>9</v>
      </c>
      <c r="H2" s="2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75" customHeight="1" thickBot="1">
      <c r="A3" s="13"/>
      <c r="B3" s="24"/>
      <c r="C3" s="13"/>
      <c r="D3" s="13"/>
      <c r="E3" s="13"/>
      <c r="F3" s="22" t="s">
        <v>0</v>
      </c>
      <c r="G3" s="20">
        <v>3000</v>
      </c>
      <c r="H3" s="2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6.75" customHeight="1" thickBot="1">
      <c r="A4" s="13"/>
      <c r="B4" s="24"/>
      <c r="C4" s="13"/>
      <c r="D4" s="13"/>
      <c r="E4" s="13"/>
      <c r="F4" s="22"/>
      <c r="G4" s="25"/>
      <c r="H4" s="2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.75" thickBot="1">
      <c r="A5" s="13"/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4" t="s">
        <v>9</v>
      </c>
      <c r="I5" s="4" t="s">
        <v>8</v>
      </c>
      <c r="J5" s="3" t="s">
        <v>11</v>
      </c>
      <c r="K5" s="13"/>
      <c r="Q5" s="13"/>
      <c r="R5" s="13"/>
      <c r="S5" s="13"/>
      <c r="T5" s="13"/>
      <c r="U5" s="13"/>
      <c r="V5" s="13"/>
      <c r="W5" s="13"/>
      <c r="X5" s="13"/>
      <c r="Y5" s="13"/>
    </row>
    <row r="6" spans="1:25">
      <c r="A6" s="26">
        <v>1</v>
      </c>
      <c r="B6" s="14">
        <v>10</v>
      </c>
      <c r="C6" s="15">
        <v>20</v>
      </c>
      <c r="D6" s="15"/>
      <c r="E6" s="5">
        <f>B6+C6+(D6*G2)</f>
        <v>30</v>
      </c>
      <c r="F6" s="8">
        <v>1</v>
      </c>
      <c r="G6" s="15">
        <v>10</v>
      </c>
      <c r="H6" s="11">
        <f>G6</f>
        <v>10</v>
      </c>
      <c r="I6" s="27">
        <f>E6*G6/G2</f>
        <v>33.333333333333336</v>
      </c>
      <c r="J6" s="30">
        <f>I6/G3</f>
        <v>1.1111111111111112E-2</v>
      </c>
      <c r="K6" s="13"/>
      <c r="Q6" s="13"/>
      <c r="R6" s="13"/>
      <c r="S6" s="13"/>
      <c r="T6" s="13"/>
      <c r="U6" s="13"/>
      <c r="V6" s="13"/>
      <c r="W6" s="13"/>
      <c r="X6" s="13"/>
      <c r="Y6" s="13"/>
    </row>
    <row r="7" spans="1:25">
      <c r="A7" s="26">
        <v>2</v>
      </c>
      <c r="B7" s="16">
        <v>15</v>
      </c>
      <c r="C7" s="17">
        <v>30</v>
      </c>
      <c r="D7" s="17"/>
      <c r="E7" s="6">
        <f>B7+C7+(D7*G2)</f>
        <v>45</v>
      </c>
      <c r="F7" s="9">
        <f t="shared" ref="F7:F23" si="0">E7/E6</f>
        <v>1.5</v>
      </c>
      <c r="G7" s="17">
        <v>10</v>
      </c>
      <c r="H7" s="12">
        <f>G7+H6</f>
        <v>20</v>
      </c>
      <c r="I7" s="28">
        <f>I6+(E7*G7/G2)</f>
        <v>83.333333333333343</v>
      </c>
      <c r="J7" s="31">
        <f>I7/G3</f>
        <v>2.777777777777778E-2</v>
      </c>
      <c r="K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26">
        <v>3</v>
      </c>
      <c r="B8" s="16">
        <v>20</v>
      </c>
      <c r="C8" s="17">
        <v>40</v>
      </c>
      <c r="D8" s="17"/>
      <c r="E8" s="6">
        <f>B8+C8+(D8*G2)</f>
        <v>60</v>
      </c>
      <c r="F8" s="9">
        <f t="shared" si="0"/>
        <v>1.3333333333333333</v>
      </c>
      <c r="G8" s="17">
        <v>10</v>
      </c>
      <c r="H8" s="12">
        <f t="shared" ref="H8:H23" si="1">G8+H7</f>
        <v>30</v>
      </c>
      <c r="I8" s="28">
        <f>I7+(E8*G8/G2)</f>
        <v>150</v>
      </c>
      <c r="J8" s="31">
        <f>I8/G3</f>
        <v>0.05</v>
      </c>
      <c r="K8" s="13"/>
      <c r="Q8" s="13"/>
      <c r="R8" s="13"/>
      <c r="S8" s="13"/>
      <c r="T8" s="13"/>
      <c r="U8" s="13"/>
      <c r="V8" s="13"/>
      <c r="W8" s="13"/>
      <c r="X8" s="13"/>
      <c r="Y8" s="13"/>
    </row>
    <row r="9" spans="1:25">
      <c r="A9" s="26">
        <v>4</v>
      </c>
      <c r="B9" s="16">
        <v>25</v>
      </c>
      <c r="C9" s="17">
        <v>50</v>
      </c>
      <c r="D9" s="17"/>
      <c r="E9" s="6">
        <f>B9+C9+(D9*G2)</f>
        <v>75</v>
      </c>
      <c r="F9" s="9">
        <f t="shared" si="0"/>
        <v>1.25</v>
      </c>
      <c r="G9" s="17">
        <v>10</v>
      </c>
      <c r="H9" s="12">
        <f t="shared" si="1"/>
        <v>40</v>
      </c>
      <c r="I9" s="28">
        <f>I8+(E9*G9/G2)</f>
        <v>233.33333333333331</v>
      </c>
      <c r="J9" s="31">
        <f>I9/G3</f>
        <v>7.7777777777777765E-2</v>
      </c>
      <c r="K9" s="13"/>
      <c r="Q9" s="13"/>
      <c r="R9" s="13"/>
      <c r="S9" s="13"/>
      <c r="T9" s="13"/>
      <c r="U9" s="13"/>
      <c r="V9" s="13"/>
      <c r="W9" s="13"/>
      <c r="X9" s="13"/>
      <c r="Y9" s="13"/>
    </row>
    <row r="10" spans="1:25">
      <c r="A10" s="26">
        <v>5</v>
      </c>
      <c r="B10" s="16">
        <v>30</v>
      </c>
      <c r="C10" s="17">
        <v>60</v>
      </c>
      <c r="D10" s="17"/>
      <c r="E10" s="6">
        <f>B10+C10+(D10*G2)</f>
        <v>90</v>
      </c>
      <c r="F10" s="9">
        <f t="shared" si="0"/>
        <v>1.2</v>
      </c>
      <c r="G10" s="17">
        <v>10</v>
      </c>
      <c r="H10" s="12">
        <f t="shared" si="1"/>
        <v>50</v>
      </c>
      <c r="I10" s="28">
        <f>I9+(E10*G10/G2)</f>
        <v>333.33333333333331</v>
      </c>
      <c r="J10" s="31">
        <f>I10/G3</f>
        <v>0.1111111111111111</v>
      </c>
      <c r="K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>
      <c r="A11" s="26">
        <v>6</v>
      </c>
      <c r="B11" s="16">
        <v>40</v>
      </c>
      <c r="C11" s="17">
        <v>80</v>
      </c>
      <c r="D11" s="17"/>
      <c r="E11" s="6">
        <f>B11+C11+(D11*G2)</f>
        <v>120</v>
      </c>
      <c r="F11" s="9">
        <f t="shared" si="0"/>
        <v>1.3333333333333333</v>
      </c>
      <c r="G11" s="17">
        <v>10</v>
      </c>
      <c r="H11" s="12">
        <f t="shared" si="1"/>
        <v>60</v>
      </c>
      <c r="I11" s="28">
        <f>I10+(E11*G11/G2)</f>
        <v>466.66666666666663</v>
      </c>
      <c r="J11" s="31">
        <f>I11/G3</f>
        <v>0.15555555555555553</v>
      </c>
      <c r="K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26">
        <v>7</v>
      </c>
      <c r="B12" s="16">
        <v>50</v>
      </c>
      <c r="C12" s="17">
        <v>100</v>
      </c>
      <c r="D12" s="17"/>
      <c r="E12" s="6">
        <f>B12+C12+(D12*G2)</f>
        <v>150</v>
      </c>
      <c r="F12" s="9">
        <f t="shared" si="0"/>
        <v>1.25</v>
      </c>
      <c r="G12" s="17">
        <v>10</v>
      </c>
      <c r="H12" s="12">
        <f t="shared" si="1"/>
        <v>70</v>
      </c>
      <c r="I12" s="28">
        <f>I11+(E12*G12/G2)</f>
        <v>633.33333333333326</v>
      </c>
      <c r="J12" s="31">
        <f>I12/G3</f>
        <v>0.21111111111111108</v>
      </c>
      <c r="K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26">
        <v>8</v>
      </c>
      <c r="B13" s="16">
        <v>60</v>
      </c>
      <c r="C13" s="17">
        <v>120</v>
      </c>
      <c r="D13" s="17"/>
      <c r="E13" s="6">
        <f>B13+C13+(D13*G2)</f>
        <v>180</v>
      </c>
      <c r="F13" s="9">
        <f t="shared" si="0"/>
        <v>1.2</v>
      </c>
      <c r="G13" s="17">
        <v>10</v>
      </c>
      <c r="H13" s="12">
        <f t="shared" si="1"/>
        <v>80</v>
      </c>
      <c r="I13" s="28">
        <f>I12+(E13*G13/G2)</f>
        <v>833.33333333333326</v>
      </c>
      <c r="J13" s="31">
        <f>I13/G3</f>
        <v>0.27777777777777773</v>
      </c>
      <c r="K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A14" s="26">
        <v>9</v>
      </c>
      <c r="B14" s="16">
        <v>80</v>
      </c>
      <c r="C14" s="17">
        <v>160</v>
      </c>
      <c r="D14" s="17"/>
      <c r="E14" s="6">
        <f>B14+C14+(D14*G2)</f>
        <v>240</v>
      </c>
      <c r="F14" s="9">
        <f t="shared" si="0"/>
        <v>1.3333333333333333</v>
      </c>
      <c r="G14" s="17">
        <v>10</v>
      </c>
      <c r="H14" s="12">
        <f t="shared" si="1"/>
        <v>90</v>
      </c>
      <c r="I14" s="28">
        <f>I13+(E14*G14/G2)</f>
        <v>1100</v>
      </c>
      <c r="J14" s="31">
        <f>I14/G3</f>
        <v>0.36666666666666664</v>
      </c>
      <c r="K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A15" s="26">
        <v>10</v>
      </c>
      <c r="B15" s="16">
        <v>100</v>
      </c>
      <c r="C15" s="17">
        <v>200</v>
      </c>
      <c r="D15" s="17"/>
      <c r="E15" s="6">
        <f>B15+C15+(D15*G2)</f>
        <v>300</v>
      </c>
      <c r="F15" s="9">
        <f t="shared" si="0"/>
        <v>1.25</v>
      </c>
      <c r="G15" s="17">
        <v>10</v>
      </c>
      <c r="H15" s="12">
        <f t="shared" si="1"/>
        <v>100</v>
      </c>
      <c r="I15" s="28">
        <f>I14+(E15*G15/G2)</f>
        <v>1433.3333333333333</v>
      </c>
      <c r="J15" s="31">
        <f>I15/G3</f>
        <v>0.47777777777777775</v>
      </c>
      <c r="K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A16" s="26">
        <v>11</v>
      </c>
      <c r="B16" s="16">
        <v>120</v>
      </c>
      <c r="C16" s="17">
        <v>240</v>
      </c>
      <c r="D16" s="17">
        <v>25</v>
      </c>
      <c r="E16" s="6">
        <f>B16+C16+(D16*G2)</f>
        <v>585</v>
      </c>
      <c r="F16" s="9">
        <f t="shared" si="0"/>
        <v>1.95</v>
      </c>
      <c r="G16" s="17">
        <v>10</v>
      </c>
      <c r="H16" s="12">
        <f t="shared" si="1"/>
        <v>110</v>
      </c>
      <c r="I16" s="28">
        <f>I15+(E16*G16/G2)</f>
        <v>2083.333333333333</v>
      </c>
      <c r="J16" s="31">
        <f>I16/G3</f>
        <v>0.69444444444444431</v>
      </c>
      <c r="K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>
      <c r="A17" s="26">
        <v>12</v>
      </c>
      <c r="B17" s="16">
        <v>150</v>
      </c>
      <c r="C17" s="17">
        <v>300</v>
      </c>
      <c r="D17" s="17">
        <v>25</v>
      </c>
      <c r="E17" s="6">
        <f>B17+C17+(D17*G2)</f>
        <v>675</v>
      </c>
      <c r="F17" s="9">
        <f t="shared" si="0"/>
        <v>1.1538461538461537</v>
      </c>
      <c r="G17" s="17">
        <v>10</v>
      </c>
      <c r="H17" s="12">
        <f t="shared" si="1"/>
        <v>120</v>
      </c>
      <c r="I17" s="28">
        <f>I16+(E17*G17/G2)</f>
        <v>2833.333333333333</v>
      </c>
      <c r="J17" s="31">
        <f>I17/G3</f>
        <v>0.94444444444444431</v>
      </c>
      <c r="K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26">
        <v>13</v>
      </c>
      <c r="B18" s="16">
        <v>200</v>
      </c>
      <c r="C18" s="17">
        <v>400</v>
      </c>
      <c r="D18" s="17">
        <v>50</v>
      </c>
      <c r="E18" s="6">
        <f>B18+C18+(D18*G2)</f>
        <v>1050</v>
      </c>
      <c r="F18" s="9">
        <f t="shared" si="0"/>
        <v>1.5555555555555556</v>
      </c>
      <c r="G18" s="17">
        <v>10</v>
      </c>
      <c r="H18" s="12">
        <f t="shared" si="1"/>
        <v>130</v>
      </c>
      <c r="I18" s="28">
        <f>I17+(E18*G18/G10)</f>
        <v>3883.333333333333</v>
      </c>
      <c r="J18" s="31">
        <f>I18/G3</f>
        <v>1.2944444444444443</v>
      </c>
      <c r="K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26">
        <v>14</v>
      </c>
      <c r="B19" s="16">
        <v>250</v>
      </c>
      <c r="C19" s="17">
        <v>500</v>
      </c>
      <c r="D19" s="17">
        <v>50</v>
      </c>
      <c r="E19" s="6">
        <f>B19+C19+(D19*G2)</f>
        <v>1200</v>
      </c>
      <c r="F19" s="9">
        <f t="shared" si="0"/>
        <v>1.1428571428571428</v>
      </c>
      <c r="G19" s="17">
        <v>10</v>
      </c>
      <c r="H19" s="12">
        <f t="shared" si="1"/>
        <v>140</v>
      </c>
      <c r="I19" s="28">
        <f>I18+(E19*G19/G10)</f>
        <v>5083.333333333333</v>
      </c>
      <c r="J19" s="31">
        <f>I19/G3</f>
        <v>1.6944444444444444</v>
      </c>
      <c r="K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26">
        <v>15</v>
      </c>
      <c r="B20" s="16">
        <v>300</v>
      </c>
      <c r="C20" s="17">
        <v>600</v>
      </c>
      <c r="D20" s="17">
        <v>75</v>
      </c>
      <c r="E20" s="6">
        <f>B20+C20+(D20*G2)</f>
        <v>1575</v>
      </c>
      <c r="F20" s="9">
        <f t="shared" si="0"/>
        <v>1.3125</v>
      </c>
      <c r="G20" s="17">
        <v>10</v>
      </c>
      <c r="H20" s="12">
        <f t="shared" si="1"/>
        <v>150</v>
      </c>
      <c r="I20" s="28">
        <f>I19+(E20*G20/G10)</f>
        <v>6658.333333333333</v>
      </c>
      <c r="J20" s="31">
        <f>I20/G3</f>
        <v>2.2194444444444446</v>
      </c>
      <c r="K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>
      <c r="A21" s="26">
        <v>16</v>
      </c>
      <c r="B21" s="16">
        <v>400</v>
      </c>
      <c r="C21" s="17">
        <v>800</v>
      </c>
      <c r="D21" s="17">
        <v>100</v>
      </c>
      <c r="E21" s="6">
        <f>B21+C21+(D21*G2)</f>
        <v>2100</v>
      </c>
      <c r="F21" s="9">
        <f t="shared" si="0"/>
        <v>1.3333333333333333</v>
      </c>
      <c r="G21" s="17">
        <v>10</v>
      </c>
      <c r="H21" s="12">
        <f t="shared" si="1"/>
        <v>160</v>
      </c>
      <c r="I21" s="28">
        <f>I20+(E21*G21/G10)</f>
        <v>8758.3333333333321</v>
      </c>
      <c r="J21" s="31">
        <f>I21/G3</f>
        <v>2.9194444444444438</v>
      </c>
      <c r="K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>
      <c r="A22" s="26">
        <v>17</v>
      </c>
      <c r="B22" s="16">
        <v>500</v>
      </c>
      <c r="C22" s="17">
        <v>1000</v>
      </c>
      <c r="D22" s="17">
        <v>125</v>
      </c>
      <c r="E22" s="6">
        <f>B22+C22+(D22*G2)</f>
        <v>2625</v>
      </c>
      <c r="F22" s="9">
        <f t="shared" si="0"/>
        <v>1.25</v>
      </c>
      <c r="G22" s="17">
        <v>10</v>
      </c>
      <c r="H22" s="12">
        <f t="shared" si="1"/>
        <v>170</v>
      </c>
      <c r="I22" s="28">
        <f>I21+(E22*G22/G10)</f>
        <v>11383.333333333332</v>
      </c>
      <c r="J22" s="31">
        <f>I22/G3</f>
        <v>3.7944444444444438</v>
      </c>
      <c r="K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.75" thickBot="1">
      <c r="A23" s="26">
        <v>18</v>
      </c>
      <c r="B23" s="18">
        <v>600</v>
      </c>
      <c r="C23" s="19">
        <v>1200</v>
      </c>
      <c r="D23" s="19">
        <v>150</v>
      </c>
      <c r="E23" s="7">
        <f>B23+C23+(D23*G2)</f>
        <v>3150</v>
      </c>
      <c r="F23" s="10">
        <f t="shared" si="0"/>
        <v>1.2</v>
      </c>
      <c r="G23" s="19">
        <v>10</v>
      </c>
      <c r="H23" s="7">
        <f t="shared" si="1"/>
        <v>180</v>
      </c>
      <c r="I23" s="29">
        <f>I22+(E23*G23/G10)</f>
        <v>14533.333333333332</v>
      </c>
      <c r="J23" s="32">
        <f>I23/G3</f>
        <v>4.8444444444444441</v>
      </c>
      <c r="K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</sheetData>
  <conditionalFormatting sqref="I6:I23">
    <cfRule type="cellIs" dxfId="367" priority="93" operator="greaterThanOrEqual">
      <formula>$G$3</formula>
    </cfRule>
    <cfRule type="dataBar" priority="94">
      <dataBar>
        <cfvo type="min" val="0"/>
        <cfvo type="max" val="0"/>
        <color rgb="FFFF555A"/>
      </dataBar>
    </cfRule>
  </conditionalFormatting>
  <conditionalFormatting sqref="E6:E23">
    <cfRule type="dataBar" priority="92">
      <dataBar>
        <cfvo type="min" val="0"/>
        <cfvo type="max" val="0"/>
        <color rgb="FFD6007B"/>
      </dataBar>
    </cfRule>
  </conditionalFormatting>
  <conditionalFormatting sqref="I6">
    <cfRule type="expression" dxfId="366" priority="87">
      <formula>$H$6&lt;=60</formula>
    </cfRule>
    <cfRule type="expression" dxfId="365" priority="88">
      <formula>$H$6&lt;=120</formula>
    </cfRule>
    <cfRule type="expression" dxfId="364" priority="89">
      <formula>$H$6&lt;=180</formula>
    </cfRule>
    <cfRule type="expression" dxfId="363" priority="90">
      <formula>$H$6&lt;=240</formula>
    </cfRule>
    <cfRule type="expression" dxfId="362" priority="91">
      <formula>$H$6&lt;=300</formula>
    </cfRule>
  </conditionalFormatting>
  <conditionalFormatting sqref="I7">
    <cfRule type="expression" dxfId="361" priority="82">
      <formula>$H$7&lt;=60</formula>
    </cfRule>
    <cfRule type="expression" dxfId="360" priority="83">
      <formula>$H$7&lt;=120</formula>
    </cfRule>
    <cfRule type="expression" dxfId="359" priority="84">
      <formula>$H$7&lt;=180</formula>
    </cfRule>
    <cfRule type="expression" dxfId="358" priority="85">
      <formula>$H$7&lt;=240</formula>
    </cfRule>
    <cfRule type="expression" dxfId="357" priority="86">
      <formula>$H$7&lt;=300</formula>
    </cfRule>
  </conditionalFormatting>
  <conditionalFormatting sqref="I8">
    <cfRule type="expression" dxfId="356" priority="77">
      <formula>$H$8&lt;=60</formula>
    </cfRule>
    <cfRule type="expression" dxfId="355" priority="78">
      <formula>$H$8&lt;=120</formula>
    </cfRule>
    <cfRule type="expression" dxfId="354" priority="79">
      <formula>$H$8&lt;=180</formula>
    </cfRule>
    <cfRule type="expression" dxfId="353" priority="80">
      <formula>$H$8&lt;=240</formula>
    </cfRule>
    <cfRule type="expression" dxfId="352" priority="81">
      <formula>$H$8&lt;=300</formula>
    </cfRule>
  </conditionalFormatting>
  <conditionalFormatting sqref="I9">
    <cfRule type="expression" dxfId="351" priority="72">
      <formula>$H$9&lt;=60</formula>
    </cfRule>
    <cfRule type="expression" dxfId="350" priority="73">
      <formula>$H$9&lt;=120</formula>
    </cfRule>
    <cfRule type="expression" dxfId="349" priority="74">
      <formula>$H$9&lt;=180</formula>
    </cfRule>
    <cfRule type="expression" dxfId="348" priority="75">
      <formula>$H$9&lt;=240</formula>
    </cfRule>
    <cfRule type="expression" dxfId="347" priority="76">
      <formula>$H$9&lt;=300</formula>
    </cfRule>
  </conditionalFormatting>
  <conditionalFormatting sqref="I10">
    <cfRule type="expression" dxfId="346" priority="67">
      <formula>$H$10&lt;=60</formula>
    </cfRule>
    <cfRule type="expression" dxfId="345" priority="68">
      <formula>$H$10&lt;=120</formula>
    </cfRule>
    <cfRule type="expression" dxfId="344" priority="69">
      <formula>$H$10&lt;=180</formula>
    </cfRule>
    <cfRule type="expression" dxfId="343" priority="70">
      <formula>$H$10&lt;=240</formula>
    </cfRule>
    <cfRule type="expression" dxfId="342" priority="71">
      <formula>$H$10&lt;=300</formula>
    </cfRule>
  </conditionalFormatting>
  <conditionalFormatting sqref="I11">
    <cfRule type="expression" dxfId="341" priority="62">
      <formula>$H$11&lt;=60</formula>
    </cfRule>
    <cfRule type="expression" dxfId="340" priority="63">
      <formula>$H$11&lt;=120</formula>
    </cfRule>
    <cfRule type="expression" dxfId="339" priority="64">
      <formula>$H$11&lt;=180</formula>
    </cfRule>
    <cfRule type="expression" dxfId="338" priority="65">
      <formula>$H$11&lt;=240</formula>
    </cfRule>
    <cfRule type="expression" dxfId="337" priority="66">
      <formula>$H$11&lt;=300</formula>
    </cfRule>
  </conditionalFormatting>
  <conditionalFormatting sqref="I12">
    <cfRule type="expression" dxfId="336" priority="57">
      <formula>$H$12&lt;=60</formula>
    </cfRule>
    <cfRule type="expression" dxfId="335" priority="58">
      <formula>$H$12&lt;=120</formula>
    </cfRule>
    <cfRule type="expression" dxfId="334" priority="59">
      <formula>$H$12&lt;=180</formula>
    </cfRule>
    <cfRule type="expression" dxfId="333" priority="60">
      <formula>$H$12&lt;=240</formula>
    </cfRule>
    <cfRule type="expression" dxfId="332" priority="61">
      <formula>$H$12&lt;=300</formula>
    </cfRule>
  </conditionalFormatting>
  <conditionalFormatting sqref="I13">
    <cfRule type="expression" dxfId="331" priority="52">
      <formula>$H$13&lt;=60</formula>
    </cfRule>
    <cfRule type="expression" dxfId="330" priority="53">
      <formula>$H$13&lt;=120</formula>
    </cfRule>
    <cfRule type="expression" dxfId="329" priority="54">
      <formula>$H$13&lt;=180</formula>
    </cfRule>
    <cfRule type="expression" dxfId="328" priority="55">
      <formula>$H$13&lt;=240</formula>
    </cfRule>
    <cfRule type="expression" dxfId="327" priority="56">
      <formula>$H$13&lt;=300</formula>
    </cfRule>
  </conditionalFormatting>
  <conditionalFormatting sqref="I14">
    <cfRule type="expression" dxfId="326" priority="47">
      <formula>$H$14&lt;=60</formula>
    </cfRule>
    <cfRule type="expression" dxfId="325" priority="48">
      <formula>$H$14&lt;=120</formula>
    </cfRule>
    <cfRule type="expression" dxfId="324" priority="49">
      <formula>$H$14&lt;=180</formula>
    </cfRule>
    <cfRule type="expression" dxfId="323" priority="50">
      <formula>$H$14&lt;=240</formula>
    </cfRule>
    <cfRule type="expression" dxfId="322" priority="51">
      <formula>$H$14&lt;=300</formula>
    </cfRule>
  </conditionalFormatting>
  <conditionalFormatting sqref="I15">
    <cfRule type="expression" dxfId="321" priority="42">
      <formula>$H$15&lt;=60</formula>
    </cfRule>
    <cfRule type="expression" dxfId="320" priority="43">
      <formula>$H$15&lt;=120</formula>
    </cfRule>
    <cfRule type="expression" dxfId="319" priority="44">
      <formula>$H$15&lt;=180</formula>
    </cfRule>
    <cfRule type="expression" dxfId="318" priority="45">
      <formula>$H$15&lt;=240</formula>
    </cfRule>
    <cfRule type="expression" dxfId="317" priority="46">
      <formula>$H$15&lt;=300</formula>
    </cfRule>
  </conditionalFormatting>
  <conditionalFormatting sqref="I16">
    <cfRule type="expression" dxfId="316" priority="37">
      <formula>$H$16&lt;=60</formula>
    </cfRule>
    <cfRule type="expression" dxfId="315" priority="38">
      <formula>$H$16&lt;=120</formula>
    </cfRule>
    <cfRule type="expression" dxfId="314" priority="39">
      <formula>$H$16&lt;=180</formula>
    </cfRule>
    <cfRule type="expression" dxfId="313" priority="40">
      <formula>$H$16&lt;=240</formula>
    </cfRule>
    <cfRule type="expression" dxfId="312" priority="41">
      <formula>$H$16&lt;=300</formula>
    </cfRule>
  </conditionalFormatting>
  <conditionalFormatting sqref="I17">
    <cfRule type="expression" dxfId="311" priority="32">
      <formula>$H$17&lt;=60</formula>
    </cfRule>
    <cfRule type="expression" dxfId="310" priority="33">
      <formula>$H$17&lt;=120</formula>
    </cfRule>
    <cfRule type="expression" dxfId="309" priority="34">
      <formula>$H$17&lt;=180</formula>
    </cfRule>
    <cfRule type="expression" dxfId="308" priority="35">
      <formula>$H$17&lt;=240</formula>
    </cfRule>
    <cfRule type="expression" dxfId="307" priority="36">
      <formula>$H$17&lt;=300</formula>
    </cfRule>
  </conditionalFormatting>
  <conditionalFormatting sqref="I18">
    <cfRule type="expression" dxfId="306" priority="27">
      <formula>$H$18&lt;=60</formula>
    </cfRule>
    <cfRule type="expression" dxfId="305" priority="28">
      <formula>$H$18&lt;=120</formula>
    </cfRule>
    <cfRule type="expression" dxfId="304" priority="29">
      <formula>$H$18&lt;=180</formula>
    </cfRule>
    <cfRule type="expression" dxfId="303" priority="30">
      <formula>$H$18&lt;=240</formula>
    </cfRule>
    <cfRule type="expression" dxfId="302" priority="31">
      <formula>$H$18&lt;=300</formula>
    </cfRule>
  </conditionalFormatting>
  <conditionalFormatting sqref="I19">
    <cfRule type="expression" dxfId="301" priority="22">
      <formula>$H$19&lt;=60</formula>
    </cfRule>
    <cfRule type="expression" dxfId="300" priority="23">
      <formula>$H$19&lt;=120</formula>
    </cfRule>
    <cfRule type="expression" dxfId="299" priority="24">
      <formula>$H$19&lt;=180</formula>
    </cfRule>
    <cfRule type="expression" dxfId="298" priority="25">
      <formula>$H$19&lt;=240</formula>
    </cfRule>
    <cfRule type="expression" dxfId="297" priority="26">
      <formula>$H$19&lt;=300</formula>
    </cfRule>
  </conditionalFormatting>
  <conditionalFormatting sqref="I20">
    <cfRule type="expression" dxfId="296" priority="17">
      <formula>$H$20&lt;=60</formula>
    </cfRule>
    <cfRule type="expression" dxfId="295" priority="18">
      <formula>$H$20&lt;=120</formula>
    </cfRule>
    <cfRule type="expression" dxfId="294" priority="19">
      <formula>$H$20&lt;=180</formula>
    </cfRule>
    <cfRule type="expression" dxfId="293" priority="20">
      <formula>$H$20&lt;=240</formula>
    </cfRule>
    <cfRule type="expression" dxfId="292" priority="21">
      <formula>$H$20&lt;=300</formula>
    </cfRule>
  </conditionalFormatting>
  <conditionalFormatting sqref="I21">
    <cfRule type="expression" dxfId="291" priority="12">
      <formula>$H$21&lt;=60</formula>
    </cfRule>
    <cfRule type="expression" dxfId="290" priority="13">
      <formula>$H$21&lt;=120</formula>
    </cfRule>
    <cfRule type="expression" dxfId="289" priority="14">
      <formula>$H$21&lt;=180</formula>
    </cfRule>
    <cfRule type="expression" dxfId="288" priority="15">
      <formula>$H$21&lt;=240</formula>
    </cfRule>
    <cfRule type="expression" dxfId="287" priority="16">
      <formula>$H$21&lt;=300</formula>
    </cfRule>
  </conditionalFormatting>
  <conditionalFormatting sqref="I22">
    <cfRule type="expression" dxfId="286" priority="7">
      <formula>$H$22&lt;=60</formula>
    </cfRule>
    <cfRule type="expression" dxfId="285" priority="8">
      <formula>$H$22&lt;=120</formula>
    </cfRule>
    <cfRule type="expression" dxfId="284" priority="9">
      <formula>$H$22&lt;=180</formula>
    </cfRule>
    <cfRule type="expression" dxfId="283" priority="10">
      <formula>$H$22&lt;=240</formula>
    </cfRule>
    <cfRule type="expression" dxfId="282" priority="11">
      <formula>$H$22&lt;=300</formula>
    </cfRule>
  </conditionalFormatting>
  <conditionalFormatting sqref="I23">
    <cfRule type="expression" dxfId="281" priority="2">
      <formula>$H$23&lt;=60</formula>
    </cfRule>
    <cfRule type="expression" dxfId="280" priority="3">
      <formula>$H$23&lt;=120</formula>
    </cfRule>
    <cfRule type="expression" dxfId="279" priority="4">
      <formula>$H$23&lt;=180</formula>
    </cfRule>
    <cfRule type="expression" dxfId="278" priority="5">
      <formula>$H$23&lt;=240</formula>
    </cfRule>
    <cfRule type="expression" dxfId="277" priority="6">
      <formula>$H$23&lt;=300</formula>
    </cfRule>
  </conditionalFormatting>
  <conditionalFormatting sqref="J6:J23">
    <cfRule type="cellIs" dxfId="276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B2" sqref="B2"/>
    </sheetView>
  </sheetViews>
  <sheetFormatPr defaultRowHeight="15"/>
  <cols>
    <col min="1" max="1" width="5.140625" customWidth="1"/>
    <col min="2" max="2" width="5.28515625" customWidth="1"/>
    <col min="3" max="3" width="5.85546875" customWidth="1"/>
    <col min="4" max="4" width="6.42578125" customWidth="1"/>
    <col min="5" max="5" width="23" customWidth="1"/>
    <col min="6" max="6" width="10.42578125" customWidth="1"/>
    <col min="7" max="8" width="9.5703125" customWidth="1"/>
    <col min="9" max="9" width="29" customWidth="1"/>
    <col min="10" max="10" width="9.85546875" customWidth="1"/>
  </cols>
  <sheetData>
    <row r="1" spans="1:25" ht="19.5" thickBot="1">
      <c r="A1" s="13"/>
      <c r="B1" s="21" t="s">
        <v>15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thickBot="1">
      <c r="A2" s="13"/>
      <c r="B2" s="13"/>
      <c r="C2" s="13"/>
      <c r="D2" s="13"/>
      <c r="E2" s="13"/>
      <c r="F2" s="22" t="s">
        <v>1</v>
      </c>
      <c r="G2" s="20">
        <v>9</v>
      </c>
      <c r="H2" s="2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75" customHeight="1" thickBot="1">
      <c r="A3" s="13"/>
      <c r="B3" s="24"/>
      <c r="C3" s="13"/>
      <c r="D3" s="13"/>
      <c r="E3" s="13"/>
      <c r="F3" s="22" t="s">
        <v>0</v>
      </c>
      <c r="G3" s="20">
        <v>1500</v>
      </c>
      <c r="H3" s="2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6.75" customHeight="1" thickBot="1">
      <c r="A4" s="13"/>
      <c r="B4" s="24"/>
      <c r="C4" s="13"/>
      <c r="D4" s="13"/>
      <c r="E4" s="13"/>
      <c r="F4" s="22"/>
      <c r="G4" s="25"/>
      <c r="H4" s="2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.75" thickBot="1">
      <c r="A5" s="13"/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4" t="s">
        <v>9</v>
      </c>
      <c r="I5" s="4" t="s">
        <v>8</v>
      </c>
      <c r="J5" s="3" t="s">
        <v>11</v>
      </c>
      <c r="K5" s="13"/>
      <c r="Q5" s="13"/>
      <c r="R5" s="13"/>
      <c r="S5" s="13"/>
      <c r="T5" s="13"/>
      <c r="U5" s="13"/>
      <c r="V5" s="13"/>
      <c r="W5" s="13"/>
      <c r="X5" s="13"/>
      <c r="Y5" s="13"/>
    </row>
    <row r="6" spans="1:25">
      <c r="A6" s="26">
        <v>1</v>
      </c>
      <c r="B6" s="14">
        <v>5</v>
      </c>
      <c r="C6" s="15">
        <v>10</v>
      </c>
      <c r="D6" s="15"/>
      <c r="E6" s="5">
        <f>B6+C6+(D6*G2)</f>
        <v>15</v>
      </c>
      <c r="F6" s="8">
        <v>1</v>
      </c>
      <c r="G6" s="15">
        <v>12</v>
      </c>
      <c r="H6" s="11">
        <f>G6</f>
        <v>12</v>
      </c>
      <c r="I6" s="27">
        <f>E6*G6/G2</f>
        <v>20</v>
      </c>
      <c r="J6" s="30">
        <f>I6/G3</f>
        <v>1.3333333333333334E-2</v>
      </c>
      <c r="K6" s="13"/>
      <c r="Q6" s="13"/>
      <c r="R6" s="13"/>
      <c r="S6" s="13"/>
      <c r="T6" s="13"/>
      <c r="U6" s="13"/>
      <c r="V6" s="13"/>
      <c r="W6" s="13"/>
      <c r="X6" s="13"/>
      <c r="Y6" s="13"/>
    </row>
    <row r="7" spans="1:25">
      <c r="A7" s="26">
        <v>2</v>
      </c>
      <c r="B7" s="16">
        <v>10</v>
      </c>
      <c r="C7" s="17">
        <v>20</v>
      </c>
      <c r="D7" s="17"/>
      <c r="E7" s="6">
        <f>B7+C7+(D7*G2)</f>
        <v>30</v>
      </c>
      <c r="F7" s="9">
        <f t="shared" ref="F7:F23" si="0">E7/E6</f>
        <v>2</v>
      </c>
      <c r="G7" s="17">
        <v>12</v>
      </c>
      <c r="H7" s="12">
        <f>G7+H6</f>
        <v>24</v>
      </c>
      <c r="I7" s="28">
        <f>I6+(E7*G7/G2)</f>
        <v>60</v>
      </c>
      <c r="J7" s="31">
        <f>I7/G3</f>
        <v>0.04</v>
      </c>
      <c r="K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26">
        <v>3</v>
      </c>
      <c r="B8" s="16">
        <v>15</v>
      </c>
      <c r="C8" s="17">
        <v>30</v>
      </c>
      <c r="D8" s="17"/>
      <c r="E8" s="6">
        <f>B8+C8+(D8*G2)</f>
        <v>45</v>
      </c>
      <c r="F8" s="9">
        <f t="shared" si="0"/>
        <v>1.5</v>
      </c>
      <c r="G8" s="17">
        <v>12</v>
      </c>
      <c r="H8" s="12">
        <f t="shared" ref="H8:H23" si="1">G8+H7</f>
        <v>36</v>
      </c>
      <c r="I8" s="28">
        <f>I7+(E8*G8/G2)</f>
        <v>120</v>
      </c>
      <c r="J8" s="31">
        <f>I8/G3</f>
        <v>0.08</v>
      </c>
      <c r="K8" s="13"/>
      <c r="Q8" s="13"/>
      <c r="R8" s="13"/>
      <c r="S8" s="13"/>
      <c r="T8" s="13"/>
      <c r="U8" s="13"/>
      <c r="V8" s="13"/>
      <c r="W8" s="13"/>
      <c r="X8" s="13"/>
      <c r="Y8" s="13"/>
    </row>
    <row r="9" spans="1:25">
      <c r="A9" s="26">
        <v>4</v>
      </c>
      <c r="B9" s="16">
        <v>20</v>
      </c>
      <c r="C9" s="17">
        <v>40</v>
      </c>
      <c r="D9" s="17"/>
      <c r="E9" s="6">
        <f>B9+C9+(D9*G2)</f>
        <v>60</v>
      </c>
      <c r="F9" s="9">
        <f t="shared" si="0"/>
        <v>1.3333333333333333</v>
      </c>
      <c r="G9" s="17">
        <v>12</v>
      </c>
      <c r="H9" s="12">
        <f t="shared" si="1"/>
        <v>48</v>
      </c>
      <c r="I9" s="28">
        <f>I8+(E9*G9/G2)</f>
        <v>200</v>
      </c>
      <c r="J9" s="31">
        <f>I9/G3</f>
        <v>0.13333333333333333</v>
      </c>
      <c r="K9" s="13"/>
      <c r="Q9" s="13"/>
      <c r="R9" s="13"/>
      <c r="S9" s="13"/>
      <c r="T9" s="13"/>
      <c r="U9" s="13"/>
      <c r="V9" s="13"/>
      <c r="W9" s="13"/>
      <c r="X9" s="13"/>
      <c r="Y9" s="13"/>
    </row>
    <row r="10" spans="1:25">
      <c r="A10" s="26">
        <v>5</v>
      </c>
      <c r="B10" s="16">
        <v>30</v>
      </c>
      <c r="C10" s="17">
        <v>60</v>
      </c>
      <c r="D10" s="17"/>
      <c r="E10" s="6">
        <f>B10+C10+(D10*G2)</f>
        <v>90</v>
      </c>
      <c r="F10" s="9">
        <f t="shared" si="0"/>
        <v>1.5</v>
      </c>
      <c r="G10" s="17">
        <v>12</v>
      </c>
      <c r="H10" s="12">
        <f t="shared" si="1"/>
        <v>60</v>
      </c>
      <c r="I10" s="28">
        <f>I9+(E10*G10/G2)</f>
        <v>320</v>
      </c>
      <c r="J10" s="31">
        <f>I10/G3</f>
        <v>0.21333333333333335</v>
      </c>
      <c r="K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>
      <c r="A11" s="26">
        <v>6</v>
      </c>
      <c r="B11" s="16">
        <v>50</v>
      </c>
      <c r="C11" s="17">
        <v>100</v>
      </c>
      <c r="D11" s="17"/>
      <c r="E11" s="6">
        <f>B11+C11+(D11*G2)</f>
        <v>150</v>
      </c>
      <c r="F11" s="9">
        <f t="shared" si="0"/>
        <v>1.6666666666666667</v>
      </c>
      <c r="G11" s="17">
        <v>12</v>
      </c>
      <c r="H11" s="12">
        <f t="shared" si="1"/>
        <v>72</v>
      </c>
      <c r="I11" s="28">
        <f>I10+(E11*G11/G2)</f>
        <v>520</v>
      </c>
      <c r="J11" s="31">
        <f>I11/G3</f>
        <v>0.34666666666666668</v>
      </c>
      <c r="K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26">
        <v>7</v>
      </c>
      <c r="B12" s="16">
        <v>75</v>
      </c>
      <c r="C12" s="17">
        <v>150</v>
      </c>
      <c r="D12" s="17"/>
      <c r="E12" s="6">
        <f>B12+C12+(D12*G2)</f>
        <v>225</v>
      </c>
      <c r="F12" s="9">
        <f t="shared" si="0"/>
        <v>1.5</v>
      </c>
      <c r="G12" s="17">
        <v>12</v>
      </c>
      <c r="H12" s="12">
        <f t="shared" si="1"/>
        <v>84</v>
      </c>
      <c r="I12" s="28">
        <f>I11+(E12*G12/G2)</f>
        <v>820</v>
      </c>
      <c r="J12" s="31">
        <f>I12/G3</f>
        <v>0.54666666666666663</v>
      </c>
      <c r="K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26">
        <v>8</v>
      </c>
      <c r="B13" s="16">
        <v>100</v>
      </c>
      <c r="C13" s="17">
        <v>200</v>
      </c>
      <c r="D13" s="17"/>
      <c r="E13" s="6">
        <f>B13+C13+(D13*G2)</f>
        <v>300</v>
      </c>
      <c r="F13" s="9">
        <f t="shared" si="0"/>
        <v>1.3333333333333333</v>
      </c>
      <c r="G13" s="17">
        <v>12</v>
      </c>
      <c r="H13" s="12">
        <f t="shared" si="1"/>
        <v>96</v>
      </c>
      <c r="I13" s="28">
        <f>I12+(E13*G13/G2)</f>
        <v>1220</v>
      </c>
      <c r="J13" s="31">
        <f>I13/G3</f>
        <v>0.81333333333333335</v>
      </c>
      <c r="K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A14" s="26">
        <v>9</v>
      </c>
      <c r="B14" s="16">
        <v>100</v>
      </c>
      <c r="C14" s="17">
        <v>200</v>
      </c>
      <c r="D14" s="17">
        <v>25</v>
      </c>
      <c r="E14" s="6">
        <f>B14+C14+(D14*G2)</f>
        <v>525</v>
      </c>
      <c r="F14" s="9">
        <f t="shared" si="0"/>
        <v>1.75</v>
      </c>
      <c r="G14" s="17">
        <v>12</v>
      </c>
      <c r="H14" s="12">
        <f t="shared" si="1"/>
        <v>108</v>
      </c>
      <c r="I14" s="28">
        <f>I13+(E14*G14/G2)</f>
        <v>1920</v>
      </c>
      <c r="J14" s="31">
        <f>I14/G3</f>
        <v>1.28</v>
      </c>
      <c r="K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A15" s="26">
        <v>10</v>
      </c>
      <c r="B15" s="16">
        <v>150</v>
      </c>
      <c r="C15" s="17">
        <v>300</v>
      </c>
      <c r="D15" s="17">
        <v>25</v>
      </c>
      <c r="E15" s="6">
        <f>B15+C15+(D15*G2)</f>
        <v>675</v>
      </c>
      <c r="F15" s="9">
        <f t="shared" si="0"/>
        <v>1.2857142857142858</v>
      </c>
      <c r="G15" s="17">
        <v>12</v>
      </c>
      <c r="H15" s="12">
        <f t="shared" si="1"/>
        <v>120</v>
      </c>
      <c r="I15" s="28">
        <f>I14+(E15*G15/G2)</f>
        <v>2820</v>
      </c>
      <c r="J15" s="31">
        <f>I15/G3</f>
        <v>1.88</v>
      </c>
      <c r="K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A16" s="26">
        <v>11</v>
      </c>
      <c r="B16" s="16">
        <v>200</v>
      </c>
      <c r="C16" s="17">
        <v>400</v>
      </c>
      <c r="D16" s="17">
        <v>50</v>
      </c>
      <c r="E16" s="6">
        <f>B16+C16+(D16*G2)</f>
        <v>1050</v>
      </c>
      <c r="F16" s="9">
        <f t="shared" si="0"/>
        <v>1.5555555555555556</v>
      </c>
      <c r="G16" s="17">
        <v>12</v>
      </c>
      <c r="H16" s="12">
        <f t="shared" si="1"/>
        <v>132</v>
      </c>
      <c r="I16" s="28">
        <f>I15+(E16*G16/G2)</f>
        <v>4220</v>
      </c>
      <c r="J16" s="31">
        <f>I16/G3</f>
        <v>2.8133333333333335</v>
      </c>
      <c r="K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>
      <c r="A17" s="26">
        <v>12</v>
      </c>
      <c r="B17" s="16">
        <v>250</v>
      </c>
      <c r="C17" s="17">
        <v>500</v>
      </c>
      <c r="D17" s="17">
        <v>50</v>
      </c>
      <c r="E17" s="6">
        <f>B17+C17+(D17*G2)</f>
        <v>1200</v>
      </c>
      <c r="F17" s="9">
        <f t="shared" si="0"/>
        <v>1.1428571428571428</v>
      </c>
      <c r="G17" s="17">
        <v>12</v>
      </c>
      <c r="H17" s="12">
        <f t="shared" si="1"/>
        <v>144</v>
      </c>
      <c r="I17" s="28">
        <f>I16+(E17*G17/G2)</f>
        <v>5820</v>
      </c>
      <c r="J17" s="31">
        <f>I17/G3</f>
        <v>3.88</v>
      </c>
      <c r="K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26">
        <v>13</v>
      </c>
      <c r="B18" s="16">
        <v>300</v>
      </c>
      <c r="C18" s="17">
        <v>600</v>
      </c>
      <c r="D18" s="17">
        <v>75</v>
      </c>
      <c r="E18" s="6">
        <f>B18+C18+(D18*G2)</f>
        <v>1575</v>
      </c>
      <c r="F18" s="9">
        <f t="shared" si="0"/>
        <v>1.3125</v>
      </c>
      <c r="G18" s="17">
        <v>12</v>
      </c>
      <c r="H18" s="12">
        <f t="shared" si="1"/>
        <v>156</v>
      </c>
      <c r="I18" s="28">
        <f>I17+(E18*G18/G10)</f>
        <v>7395</v>
      </c>
      <c r="J18" s="31">
        <f>I18/G3</f>
        <v>4.93</v>
      </c>
      <c r="K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26">
        <v>14</v>
      </c>
      <c r="B19" s="16">
        <v>400</v>
      </c>
      <c r="C19" s="17">
        <v>800</v>
      </c>
      <c r="D19" s="17">
        <v>100</v>
      </c>
      <c r="E19" s="6">
        <f>B19+C19+(D19*G2)</f>
        <v>2100</v>
      </c>
      <c r="F19" s="9">
        <f t="shared" si="0"/>
        <v>1.3333333333333333</v>
      </c>
      <c r="G19" s="17">
        <v>12</v>
      </c>
      <c r="H19" s="12">
        <f t="shared" si="1"/>
        <v>168</v>
      </c>
      <c r="I19" s="28">
        <f>I18+(E19*G19/G10)</f>
        <v>9495</v>
      </c>
      <c r="J19" s="31">
        <f>I19/G3</f>
        <v>6.33</v>
      </c>
      <c r="K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26">
        <v>15</v>
      </c>
      <c r="B20" s="16">
        <v>500</v>
      </c>
      <c r="C20" s="17">
        <v>1000</v>
      </c>
      <c r="D20" s="17">
        <v>100</v>
      </c>
      <c r="E20" s="6">
        <f>B20+C20+(D20*G2)</f>
        <v>2400</v>
      </c>
      <c r="F20" s="9">
        <f t="shared" si="0"/>
        <v>1.1428571428571428</v>
      </c>
      <c r="G20" s="17">
        <v>12</v>
      </c>
      <c r="H20" s="12">
        <f t="shared" si="1"/>
        <v>180</v>
      </c>
      <c r="I20" s="28">
        <f>I19+(E20*G20/G10)</f>
        <v>11895</v>
      </c>
      <c r="J20" s="31">
        <f>I20/G3</f>
        <v>7.93</v>
      </c>
      <c r="K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>
      <c r="A21" s="26">
        <v>16</v>
      </c>
      <c r="B21" s="16">
        <v>600</v>
      </c>
      <c r="C21" s="17">
        <v>1200</v>
      </c>
      <c r="D21" s="17">
        <v>100</v>
      </c>
      <c r="E21" s="6">
        <f>B21+C21+(D21*G2)</f>
        <v>2700</v>
      </c>
      <c r="F21" s="9">
        <f t="shared" si="0"/>
        <v>1.125</v>
      </c>
      <c r="G21" s="17">
        <v>12</v>
      </c>
      <c r="H21" s="12">
        <f t="shared" si="1"/>
        <v>192</v>
      </c>
      <c r="I21" s="28">
        <f>I20+(E21*G21/G10)</f>
        <v>14595</v>
      </c>
      <c r="J21" s="31">
        <f>I21/G3</f>
        <v>9.73</v>
      </c>
      <c r="K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>
      <c r="A22" s="26">
        <v>17</v>
      </c>
      <c r="B22" s="16">
        <v>800</v>
      </c>
      <c r="C22" s="17">
        <v>1600</v>
      </c>
      <c r="D22" s="17">
        <v>150</v>
      </c>
      <c r="E22" s="6">
        <f>B22+C22+(D22*G2)</f>
        <v>3750</v>
      </c>
      <c r="F22" s="9">
        <f t="shared" si="0"/>
        <v>1.3888888888888888</v>
      </c>
      <c r="G22" s="17">
        <v>12</v>
      </c>
      <c r="H22" s="12">
        <f t="shared" si="1"/>
        <v>204</v>
      </c>
      <c r="I22" s="28">
        <f>I21+(E22*G22/G10)</f>
        <v>18345</v>
      </c>
      <c r="J22" s="31">
        <f>I22/G3</f>
        <v>12.23</v>
      </c>
      <c r="K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.75" thickBot="1">
      <c r="A23" s="26">
        <v>18</v>
      </c>
      <c r="B23" s="18">
        <v>1000</v>
      </c>
      <c r="C23" s="19">
        <v>2000</v>
      </c>
      <c r="D23" s="19">
        <v>200</v>
      </c>
      <c r="E23" s="7">
        <f>B23+C23+(D23*G2)</f>
        <v>4800</v>
      </c>
      <c r="F23" s="10">
        <f t="shared" si="0"/>
        <v>1.28</v>
      </c>
      <c r="G23" s="19">
        <v>12</v>
      </c>
      <c r="H23" s="7">
        <f t="shared" si="1"/>
        <v>216</v>
      </c>
      <c r="I23" s="29">
        <f>I22+(E23*G23/G10)</f>
        <v>23145</v>
      </c>
      <c r="J23" s="32">
        <f>I23/G3</f>
        <v>15.43</v>
      </c>
      <c r="K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</sheetData>
  <conditionalFormatting sqref="I6:I23">
    <cfRule type="cellIs" dxfId="275" priority="93" operator="greaterThanOrEqual">
      <formula>$G$3</formula>
    </cfRule>
    <cfRule type="dataBar" priority="94">
      <dataBar>
        <cfvo type="min" val="0"/>
        <cfvo type="max" val="0"/>
        <color rgb="FFFF555A"/>
      </dataBar>
    </cfRule>
  </conditionalFormatting>
  <conditionalFormatting sqref="E6:E23">
    <cfRule type="dataBar" priority="92">
      <dataBar>
        <cfvo type="min" val="0"/>
        <cfvo type="max" val="0"/>
        <color rgb="FFD6007B"/>
      </dataBar>
    </cfRule>
  </conditionalFormatting>
  <conditionalFormatting sqref="I6">
    <cfRule type="expression" dxfId="274" priority="87">
      <formula>$H$6&lt;=60</formula>
    </cfRule>
    <cfRule type="expression" dxfId="273" priority="88">
      <formula>$H$6&lt;=120</formula>
    </cfRule>
    <cfRule type="expression" dxfId="272" priority="89">
      <formula>$H$6&lt;=180</formula>
    </cfRule>
    <cfRule type="expression" dxfId="271" priority="90">
      <formula>$H$6&lt;=240</formula>
    </cfRule>
    <cfRule type="expression" dxfId="270" priority="91">
      <formula>$H$6&lt;=300</formula>
    </cfRule>
  </conditionalFormatting>
  <conditionalFormatting sqref="I7">
    <cfRule type="expression" dxfId="269" priority="82">
      <formula>$H$7&lt;=60</formula>
    </cfRule>
    <cfRule type="expression" dxfId="268" priority="83">
      <formula>$H$7&lt;=120</formula>
    </cfRule>
    <cfRule type="expression" dxfId="267" priority="84">
      <formula>$H$7&lt;=180</formula>
    </cfRule>
    <cfRule type="expression" dxfId="266" priority="85">
      <formula>$H$7&lt;=240</formula>
    </cfRule>
    <cfRule type="expression" dxfId="265" priority="86">
      <formula>$H$7&lt;=300</formula>
    </cfRule>
  </conditionalFormatting>
  <conditionalFormatting sqref="I8">
    <cfRule type="expression" dxfId="264" priority="77">
      <formula>$H$8&lt;=60</formula>
    </cfRule>
    <cfRule type="expression" dxfId="263" priority="78">
      <formula>$H$8&lt;=120</formula>
    </cfRule>
    <cfRule type="expression" dxfId="262" priority="79">
      <formula>$H$8&lt;=180</formula>
    </cfRule>
    <cfRule type="expression" dxfId="261" priority="80">
      <formula>$H$8&lt;=240</formula>
    </cfRule>
    <cfRule type="expression" dxfId="260" priority="81">
      <formula>$H$8&lt;=300</formula>
    </cfRule>
  </conditionalFormatting>
  <conditionalFormatting sqref="I9">
    <cfRule type="expression" dxfId="259" priority="72">
      <formula>$H$9&lt;=60</formula>
    </cfRule>
    <cfRule type="expression" dxfId="258" priority="73">
      <formula>$H$9&lt;=120</formula>
    </cfRule>
    <cfRule type="expression" dxfId="257" priority="74">
      <formula>$H$9&lt;=180</formula>
    </cfRule>
    <cfRule type="expression" dxfId="256" priority="75">
      <formula>$H$9&lt;=240</formula>
    </cfRule>
    <cfRule type="expression" dxfId="255" priority="76">
      <formula>$H$9&lt;=300</formula>
    </cfRule>
  </conditionalFormatting>
  <conditionalFormatting sqref="I10">
    <cfRule type="expression" dxfId="254" priority="67">
      <formula>$H$10&lt;=60</formula>
    </cfRule>
    <cfRule type="expression" dxfId="253" priority="68">
      <formula>$H$10&lt;=120</formula>
    </cfRule>
    <cfRule type="expression" dxfId="252" priority="69">
      <formula>$H$10&lt;=180</formula>
    </cfRule>
    <cfRule type="expression" dxfId="251" priority="70">
      <formula>$H$10&lt;=240</formula>
    </cfRule>
    <cfRule type="expression" dxfId="250" priority="71">
      <formula>$H$10&lt;=300</formula>
    </cfRule>
  </conditionalFormatting>
  <conditionalFormatting sqref="I11">
    <cfRule type="expression" dxfId="249" priority="62">
      <formula>$H$11&lt;=60</formula>
    </cfRule>
    <cfRule type="expression" dxfId="248" priority="63">
      <formula>$H$11&lt;=120</formula>
    </cfRule>
    <cfRule type="expression" dxfId="247" priority="64">
      <formula>$H$11&lt;=180</formula>
    </cfRule>
    <cfRule type="expression" dxfId="246" priority="65">
      <formula>$H$11&lt;=240</formula>
    </cfRule>
    <cfRule type="expression" dxfId="245" priority="66">
      <formula>$H$11&lt;=300</formula>
    </cfRule>
  </conditionalFormatting>
  <conditionalFormatting sqref="I12">
    <cfRule type="expression" dxfId="244" priority="57">
      <formula>$H$12&lt;=60</formula>
    </cfRule>
    <cfRule type="expression" dxfId="243" priority="58">
      <formula>$H$12&lt;=120</formula>
    </cfRule>
    <cfRule type="expression" dxfId="242" priority="59">
      <formula>$H$12&lt;=180</formula>
    </cfRule>
    <cfRule type="expression" dxfId="241" priority="60">
      <formula>$H$12&lt;=240</formula>
    </cfRule>
    <cfRule type="expression" dxfId="240" priority="61">
      <formula>$H$12&lt;=300</formula>
    </cfRule>
  </conditionalFormatting>
  <conditionalFormatting sqref="I13">
    <cfRule type="expression" dxfId="239" priority="52">
      <formula>$H$13&lt;=60</formula>
    </cfRule>
    <cfRule type="expression" dxfId="238" priority="53">
      <formula>$H$13&lt;=120</formula>
    </cfRule>
    <cfRule type="expression" dxfId="237" priority="54">
      <formula>$H$13&lt;=180</formula>
    </cfRule>
    <cfRule type="expression" dxfId="236" priority="55">
      <formula>$H$13&lt;=240</formula>
    </cfRule>
    <cfRule type="expression" dxfId="235" priority="56">
      <formula>$H$13&lt;=300</formula>
    </cfRule>
  </conditionalFormatting>
  <conditionalFormatting sqref="I14">
    <cfRule type="expression" dxfId="234" priority="47">
      <formula>$H$14&lt;=60</formula>
    </cfRule>
    <cfRule type="expression" dxfId="233" priority="48">
      <formula>$H$14&lt;=120</formula>
    </cfRule>
    <cfRule type="expression" dxfId="232" priority="49">
      <formula>$H$14&lt;=180</formula>
    </cfRule>
    <cfRule type="expression" dxfId="231" priority="50">
      <formula>$H$14&lt;=240</formula>
    </cfRule>
    <cfRule type="expression" dxfId="230" priority="51">
      <formula>$H$14&lt;=300</formula>
    </cfRule>
  </conditionalFormatting>
  <conditionalFormatting sqref="I15">
    <cfRule type="expression" dxfId="229" priority="42">
      <formula>$H$15&lt;=60</formula>
    </cfRule>
    <cfRule type="expression" dxfId="228" priority="43">
      <formula>$H$15&lt;=120</formula>
    </cfRule>
    <cfRule type="expression" dxfId="227" priority="44">
      <formula>$H$15&lt;=180</formula>
    </cfRule>
    <cfRule type="expression" dxfId="226" priority="45">
      <formula>$H$15&lt;=240</formula>
    </cfRule>
    <cfRule type="expression" dxfId="225" priority="46">
      <formula>$H$15&lt;=300</formula>
    </cfRule>
  </conditionalFormatting>
  <conditionalFormatting sqref="I16">
    <cfRule type="expression" dxfId="224" priority="37">
      <formula>$H$16&lt;=60</formula>
    </cfRule>
    <cfRule type="expression" dxfId="223" priority="38">
      <formula>$H$16&lt;=120</formula>
    </cfRule>
    <cfRule type="expression" dxfId="222" priority="39">
      <formula>$H$16&lt;=180</formula>
    </cfRule>
    <cfRule type="expression" dxfId="221" priority="40">
      <formula>$H$16&lt;=240</formula>
    </cfRule>
    <cfRule type="expression" dxfId="220" priority="41">
      <formula>$H$16&lt;=300</formula>
    </cfRule>
  </conditionalFormatting>
  <conditionalFormatting sqref="I17">
    <cfRule type="expression" dxfId="219" priority="32">
      <formula>$H$17&lt;=60</formula>
    </cfRule>
    <cfRule type="expression" dxfId="218" priority="33">
      <formula>$H$17&lt;=120</formula>
    </cfRule>
    <cfRule type="expression" dxfId="217" priority="34">
      <formula>$H$17&lt;=180</formula>
    </cfRule>
    <cfRule type="expression" dxfId="216" priority="35">
      <formula>$H$17&lt;=240</formula>
    </cfRule>
    <cfRule type="expression" dxfId="215" priority="36">
      <formula>$H$17&lt;=300</formula>
    </cfRule>
  </conditionalFormatting>
  <conditionalFormatting sqref="I18">
    <cfRule type="expression" dxfId="214" priority="27">
      <formula>$H$18&lt;=60</formula>
    </cfRule>
    <cfRule type="expression" dxfId="213" priority="28">
      <formula>$H$18&lt;=120</formula>
    </cfRule>
    <cfRule type="expression" dxfId="212" priority="29">
      <formula>$H$18&lt;=180</formula>
    </cfRule>
    <cfRule type="expression" dxfId="211" priority="30">
      <formula>$H$18&lt;=240</formula>
    </cfRule>
    <cfRule type="expression" dxfId="210" priority="31">
      <formula>$H$18&lt;=300</formula>
    </cfRule>
  </conditionalFormatting>
  <conditionalFormatting sqref="I19">
    <cfRule type="expression" dxfId="209" priority="22">
      <formula>$H$19&lt;=60</formula>
    </cfRule>
    <cfRule type="expression" dxfId="208" priority="23">
      <formula>$H$19&lt;=120</formula>
    </cfRule>
    <cfRule type="expression" dxfId="207" priority="24">
      <formula>$H$19&lt;=180</formula>
    </cfRule>
    <cfRule type="expression" dxfId="206" priority="25">
      <formula>$H$19&lt;=240</formula>
    </cfRule>
    <cfRule type="expression" dxfId="205" priority="26">
      <formula>$H$19&lt;=300</formula>
    </cfRule>
  </conditionalFormatting>
  <conditionalFormatting sqref="I20">
    <cfRule type="expression" dxfId="204" priority="17">
      <formula>$H$20&lt;=60</formula>
    </cfRule>
    <cfRule type="expression" dxfId="203" priority="18">
      <formula>$H$20&lt;=120</formula>
    </cfRule>
    <cfRule type="expression" dxfId="202" priority="19">
      <formula>$H$20&lt;=180</formula>
    </cfRule>
    <cfRule type="expression" dxfId="201" priority="20">
      <formula>$H$20&lt;=240</formula>
    </cfRule>
    <cfRule type="expression" dxfId="200" priority="21">
      <formula>$H$20&lt;=300</formula>
    </cfRule>
  </conditionalFormatting>
  <conditionalFormatting sqref="I21">
    <cfRule type="expression" dxfId="199" priority="12">
      <formula>$H$21&lt;=60</formula>
    </cfRule>
    <cfRule type="expression" dxfId="198" priority="13">
      <formula>$H$21&lt;=120</formula>
    </cfRule>
    <cfRule type="expression" dxfId="197" priority="14">
      <formula>$H$21&lt;=180</formula>
    </cfRule>
    <cfRule type="expression" dxfId="196" priority="15">
      <formula>$H$21&lt;=240</formula>
    </cfRule>
    <cfRule type="expression" dxfId="195" priority="16">
      <formula>$H$21&lt;=300</formula>
    </cfRule>
  </conditionalFormatting>
  <conditionalFormatting sqref="I22">
    <cfRule type="expression" dxfId="194" priority="7">
      <formula>$H$22&lt;=60</formula>
    </cfRule>
    <cfRule type="expression" dxfId="193" priority="8">
      <formula>$H$22&lt;=120</formula>
    </cfRule>
    <cfRule type="expression" dxfId="192" priority="9">
      <formula>$H$22&lt;=180</formula>
    </cfRule>
    <cfRule type="expression" dxfId="191" priority="10">
      <formula>$H$22&lt;=240</formula>
    </cfRule>
    <cfRule type="expression" dxfId="190" priority="11">
      <formula>$H$22&lt;=300</formula>
    </cfRule>
  </conditionalFormatting>
  <conditionalFormatting sqref="I23">
    <cfRule type="expression" dxfId="189" priority="2">
      <formula>$H$23&lt;=60</formula>
    </cfRule>
    <cfRule type="expression" dxfId="188" priority="3">
      <formula>$H$23&lt;=120</formula>
    </cfRule>
    <cfRule type="expression" dxfId="187" priority="4">
      <formula>$H$23&lt;=180</formula>
    </cfRule>
    <cfRule type="expression" dxfId="186" priority="5">
      <formula>$H$23&lt;=240</formula>
    </cfRule>
    <cfRule type="expression" dxfId="185" priority="6">
      <formula>$H$23&lt;=300</formula>
    </cfRule>
  </conditionalFormatting>
  <conditionalFormatting sqref="J6:J23">
    <cfRule type="cellIs" dxfId="184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F25" sqref="F25"/>
    </sheetView>
  </sheetViews>
  <sheetFormatPr defaultRowHeight="15"/>
  <cols>
    <col min="1" max="1" width="5.140625" customWidth="1"/>
    <col min="2" max="2" width="5.28515625" customWidth="1"/>
    <col min="3" max="3" width="5.85546875" customWidth="1"/>
    <col min="4" max="4" width="6.42578125" customWidth="1"/>
    <col min="5" max="5" width="23" customWidth="1"/>
    <col min="6" max="6" width="10.42578125" customWidth="1"/>
    <col min="7" max="8" width="9.5703125" customWidth="1"/>
    <col min="9" max="9" width="29" customWidth="1"/>
    <col min="10" max="10" width="9.85546875" customWidth="1"/>
  </cols>
  <sheetData>
    <row r="1" spans="1:25" ht="19.5" thickBot="1">
      <c r="A1" s="13"/>
      <c r="B1" s="21" t="s">
        <v>16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thickBot="1">
      <c r="A2" s="13"/>
      <c r="B2" s="13"/>
      <c r="C2" s="13"/>
      <c r="D2" s="13"/>
      <c r="E2" s="13"/>
      <c r="F2" s="22" t="s">
        <v>1</v>
      </c>
      <c r="G2" s="20">
        <v>9</v>
      </c>
      <c r="H2" s="2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75" customHeight="1" thickBot="1">
      <c r="A3" s="13"/>
      <c r="B3" s="24"/>
      <c r="C3" s="13"/>
      <c r="D3" s="13"/>
      <c r="E3" s="13"/>
      <c r="F3" s="22" t="s">
        <v>0</v>
      </c>
      <c r="G3" s="20">
        <v>10000</v>
      </c>
      <c r="H3" s="2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6.75" customHeight="1" thickBot="1">
      <c r="A4" s="13"/>
      <c r="B4" s="24"/>
      <c r="C4" s="13"/>
      <c r="D4" s="13"/>
      <c r="E4" s="13"/>
      <c r="F4" s="22"/>
      <c r="G4" s="25"/>
      <c r="H4" s="2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.75" thickBot="1">
      <c r="A5" s="13"/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4" t="s">
        <v>9</v>
      </c>
      <c r="I5" s="4" t="s">
        <v>8</v>
      </c>
      <c r="J5" s="3" t="s">
        <v>11</v>
      </c>
      <c r="K5" s="13"/>
      <c r="Q5" s="13"/>
      <c r="R5" s="13"/>
      <c r="S5" s="13"/>
      <c r="T5" s="13"/>
      <c r="U5" s="13"/>
      <c r="V5" s="13"/>
      <c r="W5" s="13"/>
      <c r="X5" s="13"/>
      <c r="Y5" s="13"/>
    </row>
    <row r="6" spans="1:25">
      <c r="A6" s="26">
        <v>1</v>
      </c>
      <c r="B6" s="14">
        <v>25</v>
      </c>
      <c r="C6" s="15">
        <v>50</v>
      </c>
      <c r="D6" s="15"/>
      <c r="E6" s="5">
        <f>B6+C6+(D6*G2)</f>
        <v>75</v>
      </c>
      <c r="F6" s="8">
        <v>1</v>
      </c>
      <c r="G6" s="15">
        <v>15</v>
      </c>
      <c r="H6" s="11">
        <f>G6</f>
        <v>15</v>
      </c>
      <c r="I6" s="27">
        <f>E6*G6/G2</f>
        <v>125</v>
      </c>
      <c r="J6" s="30">
        <f>I6/G3</f>
        <v>1.2500000000000001E-2</v>
      </c>
      <c r="K6" s="13"/>
      <c r="Q6" s="13"/>
      <c r="R6" s="13"/>
      <c r="S6" s="13"/>
      <c r="T6" s="13"/>
      <c r="U6" s="13"/>
      <c r="V6" s="13"/>
      <c r="W6" s="13"/>
      <c r="X6" s="13"/>
      <c r="Y6" s="13"/>
    </row>
    <row r="7" spans="1:25">
      <c r="A7" s="26">
        <v>2</v>
      </c>
      <c r="B7" s="16">
        <v>50</v>
      </c>
      <c r="C7" s="17">
        <v>100</v>
      </c>
      <c r="D7" s="17"/>
      <c r="E7" s="6">
        <f>B7+C7+(D7*G2)</f>
        <v>150</v>
      </c>
      <c r="F7" s="9">
        <f t="shared" ref="F7:F23" si="0">E7/E6</f>
        <v>2</v>
      </c>
      <c r="G7" s="17">
        <v>15</v>
      </c>
      <c r="H7" s="12">
        <f>G7+H6</f>
        <v>30</v>
      </c>
      <c r="I7" s="28">
        <f>I6+(E7*G7/G2)</f>
        <v>375</v>
      </c>
      <c r="J7" s="31">
        <f>I7/G3</f>
        <v>3.7499999999999999E-2</v>
      </c>
      <c r="K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26">
        <v>3</v>
      </c>
      <c r="B8" s="16">
        <v>75</v>
      </c>
      <c r="C8" s="17">
        <v>150</v>
      </c>
      <c r="D8" s="17"/>
      <c r="E8" s="6">
        <f>B8+C8+(D8*G2)</f>
        <v>225</v>
      </c>
      <c r="F8" s="9">
        <f t="shared" si="0"/>
        <v>1.5</v>
      </c>
      <c r="G8" s="17">
        <v>15</v>
      </c>
      <c r="H8" s="12">
        <f t="shared" ref="H8:H23" si="1">G8+H7</f>
        <v>45</v>
      </c>
      <c r="I8" s="28">
        <f>I7+(E8*G8/G2)</f>
        <v>750</v>
      </c>
      <c r="J8" s="31">
        <f>I8/G3</f>
        <v>7.4999999999999997E-2</v>
      </c>
      <c r="K8" s="13"/>
      <c r="Q8" s="13"/>
      <c r="R8" s="13"/>
      <c r="S8" s="13"/>
      <c r="T8" s="13"/>
      <c r="U8" s="13"/>
      <c r="V8" s="13"/>
      <c r="W8" s="13"/>
      <c r="X8" s="13"/>
      <c r="Y8" s="13"/>
    </row>
    <row r="9" spans="1:25">
      <c r="A9" s="26">
        <v>4</v>
      </c>
      <c r="B9" s="16">
        <v>100</v>
      </c>
      <c r="C9" s="17">
        <v>200</v>
      </c>
      <c r="D9" s="17"/>
      <c r="E9" s="6">
        <f>B9+C9+(D9*G2)</f>
        <v>300</v>
      </c>
      <c r="F9" s="9">
        <f t="shared" si="0"/>
        <v>1.3333333333333333</v>
      </c>
      <c r="G9" s="17">
        <v>15</v>
      </c>
      <c r="H9" s="12">
        <f t="shared" si="1"/>
        <v>60</v>
      </c>
      <c r="I9" s="28">
        <f>I8+(E9*G9/G2)</f>
        <v>1250</v>
      </c>
      <c r="J9" s="31">
        <f>I9/G3</f>
        <v>0.125</v>
      </c>
      <c r="K9" s="13"/>
      <c r="Q9" s="13"/>
      <c r="R9" s="13"/>
      <c r="S9" s="13"/>
      <c r="T9" s="13"/>
      <c r="U9" s="13"/>
      <c r="V9" s="13"/>
      <c r="W9" s="13"/>
      <c r="X9" s="13"/>
      <c r="Y9" s="13"/>
    </row>
    <row r="10" spans="1:25">
      <c r="A10" s="26">
        <v>5</v>
      </c>
      <c r="B10" s="16">
        <v>150</v>
      </c>
      <c r="C10" s="17">
        <v>300</v>
      </c>
      <c r="D10" s="17"/>
      <c r="E10" s="6">
        <f>B10+C10+(D10*G2)</f>
        <v>450</v>
      </c>
      <c r="F10" s="9">
        <f t="shared" si="0"/>
        <v>1.5</v>
      </c>
      <c r="G10" s="17">
        <v>15</v>
      </c>
      <c r="H10" s="12">
        <f t="shared" si="1"/>
        <v>75</v>
      </c>
      <c r="I10" s="28">
        <f>I9+(E10*G10/G2)</f>
        <v>2000</v>
      </c>
      <c r="J10" s="31">
        <f>I10/G3</f>
        <v>0.2</v>
      </c>
      <c r="K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>
      <c r="A11" s="26">
        <v>6</v>
      </c>
      <c r="B11" s="16">
        <v>200</v>
      </c>
      <c r="C11" s="17">
        <v>400</v>
      </c>
      <c r="D11" s="17"/>
      <c r="E11" s="6">
        <f>B11+C11+(D11*G2)</f>
        <v>600</v>
      </c>
      <c r="F11" s="9">
        <f t="shared" si="0"/>
        <v>1.3333333333333333</v>
      </c>
      <c r="G11" s="17">
        <v>15</v>
      </c>
      <c r="H11" s="12">
        <f t="shared" si="1"/>
        <v>90</v>
      </c>
      <c r="I11" s="28">
        <f>I10+(E11*G11/G2)</f>
        <v>3000</v>
      </c>
      <c r="J11" s="31">
        <f>I11/G3</f>
        <v>0.3</v>
      </c>
      <c r="K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26">
        <v>7</v>
      </c>
      <c r="B12" s="16">
        <v>250</v>
      </c>
      <c r="C12" s="17">
        <v>500</v>
      </c>
      <c r="D12" s="17">
        <v>25</v>
      </c>
      <c r="E12" s="6">
        <f>B12+C12+(D12*G2)</f>
        <v>975</v>
      </c>
      <c r="F12" s="9">
        <f t="shared" si="0"/>
        <v>1.625</v>
      </c>
      <c r="G12" s="17">
        <v>15</v>
      </c>
      <c r="H12" s="12">
        <f t="shared" si="1"/>
        <v>105</v>
      </c>
      <c r="I12" s="28">
        <f>I11+(E12*G12/G2)</f>
        <v>4625</v>
      </c>
      <c r="J12" s="31">
        <f>I12/G3</f>
        <v>0.46250000000000002</v>
      </c>
      <c r="K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26">
        <v>8</v>
      </c>
      <c r="B13" s="16">
        <v>300</v>
      </c>
      <c r="C13" s="17">
        <v>600</v>
      </c>
      <c r="D13" s="17">
        <v>25</v>
      </c>
      <c r="E13" s="6">
        <f>B13+C13+(D13*G2)</f>
        <v>1125</v>
      </c>
      <c r="F13" s="9">
        <f t="shared" si="0"/>
        <v>1.1538461538461537</v>
      </c>
      <c r="G13" s="17">
        <v>15</v>
      </c>
      <c r="H13" s="12">
        <f t="shared" si="1"/>
        <v>120</v>
      </c>
      <c r="I13" s="28">
        <f>I12+(E13*G13/G2)</f>
        <v>6500</v>
      </c>
      <c r="J13" s="31">
        <f>I13/G3</f>
        <v>0.65</v>
      </c>
      <c r="K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A14" s="26">
        <v>9</v>
      </c>
      <c r="B14" s="16">
        <v>400</v>
      </c>
      <c r="C14" s="17">
        <v>800</v>
      </c>
      <c r="D14" s="17">
        <v>50</v>
      </c>
      <c r="E14" s="6">
        <f>B14+C14+(D14*G2)</f>
        <v>1650</v>
      </c>
      <c r="F14" s="9">
        <f t="shared" si="0"/>
        <v>1.4666666666666666</v>
      </c>
      <c r="G14" s="17">
        <v>15</v>
      </c>
      <c r="H14" s="12">
        <f t="shared" si="1"/>
        <v>135</v>
      </c>
      <c r="I14" s="28">
        <f>I13+(E14*G14/G2)</f>
        <v>9250</v>
      </c>
      <c r="J14" s="31">
        <f>I14/G3</f>
        <v>0.92500000000000004</v>
      </c>
      <c r="K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A15" s="26">
        <v>10</v>
      </c>
      <c r="B15" s="16">
        <v>500</v>
      </c>
      <c r="C15" s="17">
        <v>1000</v>
      </c>
      <c r="D15" s="17">
        <v>75</v>
      </c>
      <c r="E15" s="6">
        <f>B15+C15+(D15*G2)</f>
        <v>2175</v>
      </c>
      <c r="F15" s="9">
        <f t="shared" si="0"/>
        <v>1.3181818181818181</v>
      </c>
      <c r="G15" s="17">
        <v>15</v>
      </c>
      <c r="H15" s="12">
        <f t="shared" si="1"/>
        <v>150</v>
      </c>
      <c r="I15" s="28">
        <f>I14+(E15*G15/G2)</f>
        <v>12875</v>
      </c>
      <c r="J15" s="31">
        <f>I15/G3</f>
        <v>1.2875000000000001</v>
      </c>
      <c r="K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A16" s="26">
        <v>11</v>
      </c>
      <c r="B16" s="16">
        <v>600</v>
      </c>
      <c r="C16" s="17">
        <v>1200</v>
      </c>
      <c r="D16" s="17">
        <v>100</v>
      </c>
      <c r="E16" s="6">
        <f>B16+C16+(D16*G2)</f>
        <v>2700</v>
      </c>
      <c r="F16" s="9">
        <f t="shared" si="0"/>
        <v>1.2413793103448276</v>
      </c>
      <c r="G16" s="17">
        <v>15</v>
      </c>
      <c r="H16" s="12">
        <f t="shared" si="1"/>
        <v>165</v>
      </c>
      <c r="I16" s="28">
        <f>I15+(E16*G16/G2)</f>
        <v>17375</v>
      </c>
      <c r="J16" s="31">
        <f>I16/G3</f>
        <v>1.7375</v>
      </c>
      <c r="K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>
      <c r="A17" s="26">
        <v>12</v>
      </c>
      <c r="B17" s="16">
        <v>750</v>
      </c>
      <c r="C17" s="17">
        <v>1500</v>
      </c>
      <c r="D17" s="17">
        <v>150</v>
      </c>
      <c r="E17" s="6">
        <f>B17+C17+(D17*G2)</f>
        <v>3600</v>
      </c>
      <c r="F17" s="9">
        <f t="shared" si="0"/>
        <v>1.3333333333333333</v>
      </c>
      <c r="G17" s="17">
        <v>15</v>
      </c>
      <c r="H17" s="12">
        <f t="shared" si="1"/>
        <v>180</v>
      </c>
      <c r="I17" s="28">
        <f>I16+(E17*G17/G2)</f>
        <v>23375</v>
      </c>
      <c r="J17" s="31">
        <f>I17/G3</f>
        <v>2.3374999999999999</v>
      </c>
      <c r="K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26">
        <v>13</v>
      </c>
      <c r="B18" s="16">
        <v>1000</v>
      </c>
      <c r="C18" s="17">
        <v>2000</v>
      </c>
      <c r="D18" s="17">
        <v>200</v>
      </c>
      <c r="E18" s="6">
        <f>B18+C18+(D18*G2)</f>
        <v>4800</v>
      </c>
      <c r="F18" s="9">
        <f t="shared" si="0"/>
        <v>1.3333333333333333</v>
      </c>
      <c r="G18" s="17">
        <v>15</v>
      </c>
      <c r="H18" s="12">
        <f t="shared" si="1"/>
        <v>195</v>
      </c>
      <c r="I18" s="28">
        <f>I17+(E18*G18/G10)</f>
        <v>28175</v>
      </c>
      <c r="J18" s="31">
        <f>I18/G3</f>
        <v>2.8174999999999999</v>
      </c>
      <c r="K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26">
        <v>14</v>
      </c>
      <c r="B19" s="16">
        <v>1250</v>
      </c>
      <c r="C19" s="17">
        <v>2500</v>
      </c>
      <c r="D19" s="17">
        <v>250</v>
      </c>
      <c r="E19" s="6">
        <f>B19+C19+(D19*G2)</f>
        <v>6000</v>
      </c>
      <c r="F19" s="9">
        <f t="shared" si="0"/>
        <v>1.25</v>
      </c>
      <c r="G19" s="17">
        <v>15</v>
      </c>
      <c r="H19" s="12">
        <f t="shared" si="1"/>
        <v>210</v>
      </c>
      <c r="I19" s="28">
        <f>I18+(E19*G19/G10)</f>
        <v>34175</v>
      </c>
      <c r="J19" s="31">
        <f>I19/G3</f>
        <v>3.4175</v>
      </c>
      <c r="K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26">
        <v>15</v>
      </c>
      <c r="B20" s="16">
        <v>1500</v>
      </c>
      <c r="C20" s="17">
        <v>3000</v>
      </c>
      <c r="D20" s="17">
        <v>300</v>
      </c>
      <c r="E20" s="6">
        <f>B20+C20+(D20*G2)</f>
        <v>7200</v>
      </c>
      <c r="F20" s="9">
        <f t="shared" si="0"/>
        <v>1.2</v>
      </c>
      <c r="G20" s="17">
        <v>15</v>
      </c>
      <c r="H20" s="12">
        <f t="shared" si="1"/>
        <v>225</v>
      </c>
      <c r="I20" s="28">
        <f>I19+(E20*G20/G10)</f>
        <v>41375</v>
      </c>
      <c r="J20" s="31">
        <f>I20/G3</f>
        <v>4.1375000000000002</v>
      </c>
      <c r="K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>
      <c r="A21" s="26">
        <v>16</v>
      </c>
      <c r="B21" s="16">
        <v>2000</v>
      </c>
      <c r="C21" s="17">
        <v>4000</v>
      </c>
      <c r="D21" s="17">
        <v>400</v>
      </c>
      <c r="E21" s="6">
        <f>B21+C21+(D21*G2)</f>
        <v>9600</v>
      </c>
      <c r="F21" s="9">
        <f t="shared" si="0"/>
        <v>1.3333333333333333</v>
      </c>
      <c r="G21" s="17">
        <v>15</v>
      </c>
      <c r="H21" s="12">
        <f t="shared" si="1"/>
        <v>240</v>
      </c>
      <c r="I21" s="28">
        <f>I20+(E21*G21/G10)</f>
        <v>50975</v>
      </c>
      <c r="J21" s="31">
        <f>I21/G3</f>
        <v>5.0975000000000001</v>
      </c>
      <c r="K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>
      <c r="A22" s="26">
        <v>17</v>
      </c>
      <c r="B22" s="16">
        <v>2500</v>
      </c>
      <c r="C22" s="17">
        <v>5000</v>
      </c>
      <c r="D22" s="17">
        <v>500</v>
      </c>
      <c r="E22" s="6">
        <f>B22+C22+(D22*G2)</f>
        <v>12000</v>
      </c>
      <c r="F22" s="9">
        <f t="shared" si="0"/>
        <v>1.25</v>
      </c>
      <c r="G22" s="17">
        <v>15</v>
      </c>
      <c r="H22" s="12">
        <f t="shared" si="1"/>
        <v>255</v>
      </c>
      <c r="I22" s="28">
        <f>I21+(E22*G22/G10)</f>
        <v>62975</v>
      </c>
      <c r="J22" s="31">
        <f>I22/G3</f>
        <v>6.2975000000000003</v>
      </c>
      <c r="K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.75" thickBot="1">
      <c r="A23" s="26">
        <v>18</v>
      </c>
      <c r="B23" s="18">
        <v>3000</v>
      </c>
      <c r="C23" s="19">
        <v>6000</v>
      </c>
      <c r="D23" s="19">
        <v>600</v>
      </c>
      <c r="E23" s="7">
        <f>B23+C23+(D23*G2)</f>
        <v>14400</v>
      </c>
      <c r="F23" s="10">
        <f t="shared" si="0"/>
        <v>1.2</v>
      </c>
      <c r="G23" s="19">
        <v>15</v>
      </c>
      <c r="H23" s="7">
        <f t="shared" si="1"/>
        <v>270</v>
      </c>
      <c r="I23" s="29">
        <f>I22+(E23*G23/G10)</f>
        <v>77375</v>
      </c>
      <c r="J23" s="32">
        <f>I23/G3</f>
        <v>7.7374999999999998</v>
      </c>
      <c r="K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>
      <c r="A24" s="13"/>
      <c r="B24" s="13"/>
      <c r="C24" s="13"/>
      <c r="D24" s="13"/>
      <c r="E24" s="13"/>
      <c r="F24" s="33">
        <f>AVERAGE(F6:F17)</f>
        <v>1.4004228290866221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</sheetData>
  <conditionalFormatting sqref="I6:I23">
    <cfRule type="cellIs" dxfId="183" priority="93" operator="greaterThanOrEqual">
      <formula>$G$3</formula>
    </cfRule>
    <cfRule type="dataBar" priority="94">
      <dataBar>
        <cfvo type="min" val="0"/>
        <cfvo type="max" val="0"/>
        <color rgb="FFFF555A"/>
      </dataBar>
    </cfRule>
  </conditionalFormatting>
  <conditionalFormatting sqref="E6:E23">
    <cfRule type="dataBar" priority="92">
      <dataBar>
        <cfvo type="min" val="0"/>
        <cfvo type="max" val="0"/>
        <color rgb="FFD6007B"/>
      </dataBar>
    </cfRule>
  </conditionalFormatting>
  <conditionalFormatting sqref="I6">
    <cfRule type="expression" dxfId="182" priority="87">
      <formula>$H$6&lt;=60</formula>
    </cfRule>
    <cfRule type="expression" dxfId="181" priority="88">
      <formula>$H$6&lt;=120</formula>
    </cfRule>
    <cfRule type="expression" dxfId="180" priority="89">
      <formula>$H$6&lt;=180</formula>
    </cfRule>
    <cfRule type="expression" dxfId="179" priority="90">
      <formula>$H$6&lt;=240</formula>
    </cfRule>
    <cfRule type="expression" dxfId="178" priority="91">
      <formula>$H$6&lt;=300</formula>
    </cfRule>
  </conditionalFormatting>
  <conditionalFormatting sqref="I7">
    <cfRule type="expression" dxfId="177" priority="82">
      <formula>$H$7&lt;=60</formula>
    </cfRule>
    <cfRule type="expression" dxfId="176" priority="83">
      <formula>$H$7&lt;=120</formula>
    </cfRule>
    <cfRule type="expression" dxfId="175" priority="84">
      <formula>$H$7&lt;=180</formula>
    </cfRule>
    <cfRule type="expression" dxfId="174" priority="85">
      <formula>$H$7&lt;=240</formula>
    </cfRule>
    <cfRule type="expression" dxfId="173" priority="86">
      <formula>$H$7&lt;=300</formula>
    </cfRule>
  </conditionalFormatting>
  <conditionalFormatting sqref="I8">
    <cfRule type="expression" dxfId="172" priority="77">
      <formula>$H$8&lt;=60</formula>
    </cfRule>
    <cfRule type="expression" dxfId="171" priority="78">
      <formula>$H$8&lt;=120</formula>
    </cfRule>
    <cfRule type="expression" dxfId="170" priority="79">
      <formula>$H$8&lt;=180</formula>
    </cfRule>
    <cfRule type="expression" dxfId="169" priority="80">
      <formula>$H$8&lt;=240</formula>
    </cfRule>
    <cfRule type="expression" dxfId="168" priority="81">
      <formula>$H$8&lt;=300</formula>
    </cfRule>
  </conditionalFormatting>
  <conditionalFormatting sqref="I9">
    <cfRule type="expression" dxfId="167" priority="72">
      <formula>$H$9&lt;=60</formula>
    </cfRule>
    <cfRule type="expression" dxfId="166" priority="73">
      <formula>$H$9&lt;=120</formula>
    </cfRule>
    <cfRule type="expression" dxfId="165" priority="74">
      <formula>$H$9&lt;=180</formula>
    </cfRule>
    <cfRule type="expression" dxfId="164" priority="75">
      <formula>$H$9&lt;=240</formula>
    </cfRule>
    <cfRule type="expression" dxfId="163" priority="76">
      <formula>$H$9&lt;=300</formula>
    </cfRule>
  </conditionalFormatting>
  <conditionalFormatting sqref="I10">
    <cfRule type="expression" dxfId="162" priority="67">
      <formula>$H$10&lt;=60</formula>
    </cfRule>
    <cfRule type="expression" dxfId="161" priority="68">
      <formula>$H$10&lt;=120</formula>
    </cfRule>
    <cfRule type="expression" dxfId="160" priority="69">
      <formula>$H$10&lt;=180</formula>
    </cfRule>
    <cfRule type="expression" dxfId="159" priority="70">
      <formula>$H$10&lt;=240</formula>
    </cfRule>
    <cfRule type="expression" dxfId="158" priority="71">
      <formula>$H$10&lt;=300</formula>
    </cfRule>
  </conditionalFormatting>
  <conditionalFormatting sqref="I11">
    <cfRule type="expression" dxfId="157" priority="62">
      <formula>$H$11&lt;=60</formula>
    </cfRule>
    <cfRule type="expression" dxfId="156" priority="63">
      <formula>$H$11&lt;=120</formula>
    </cfRule>
    <cfRule type="expression" dxfId="155" priority="64">
      <formula>$H$11&lt;=180</formula>
    </cfRule>
    <cfRule type="expression" dxfId="154" priority="65">
      <formula>$H$11&lt;=240</formula>
    </cfRule>
    <cfRule type="expression" dxfId="153" priority="66">
      <formula>$H$11&lt;=300</formula>
    </cfRule>
  </conditionalFormatting>
  <conditionalFormatting sqref="I12">
    <cfRule type="expression" dxfId="152" priority="57">
      <formula>$H$12&lt;=60</formula>
    </cfRule>
    <cfRule type="expression" dxfId="151" priority="58">
      <formula>$H$12&lt;=120</formula>
    </cfRule>
    <cfRule type="expression" dxfId="150" priority="59">
      <formula>$H$12&lt;=180</formula>
    </cfRule>
    <cfRule type="expression" dxfId="149" priority="60">
      <formula>$H$12&lt;=240</formula>
    </cfRule>
    <cfRule type="expression" dxfId="148" priority="61">
      <formula>$H$12&lt;=300</formula>
    </cfRule>
  </conditionalFormatting>
  <conditionalFormatting sqref="I13">
    <cfRule type="expression" dxfId="147" priority="52">
      <formula>$H$13&lt;=60</formula>
    </cfRule>
    <cfRule type="expression" dxfId="146" priority="53">
      <formula>$H$13&lt;=120</formula>
    </cfRule>
    <cfRule type="expression" dxfId="145" priority="54">
      <formula>$H$13&lt;=180</formula>
    </cfRule>
    <cfRule type="expression" dxfId="144" priority="55">
      <formula>$H$13&lt;=240</formula>
    </cfRule>
    <cfRule type="expression" dxfId="143" priority="56">
      <formula>$H$13&lt;=300</formula>
    </cfRule>
  </conditionalFormatting>
  <conditionalFormatting sqref="I14">
    <cfRule type="expression" dxfId="142" priority="47">
      <formula>$H$14&lt;=60</formula>
    </cfRule>
    <cfRule type="expression" dxfId="141" priority="48">
      <formula>$H$14&lt;=120</formula>
    </cfRule>
    <cfRule type="expression" dxfId="140" priority="49">
      <formula>$H$14&lt;=180</formula>
    </cfRule>
    <cfRule type="expression" dxfId="139" priority="50">
      <formula>$H$14&lt;=240</formula>
    </cfRule>
    <cfRule type="expression" dxfId="138" priority="51">
      <formula>$H$14&lt;=300</formula>
    </cfRule>
  </conditionalFormatting>
  <conditionalFormatting sqref="I15">
    <cfRule type="expression" dxfId="137" priority="42">
      <formula>$H$15&lt;=60</formula>
    </cfRule>
    <cfRule type="expression" dxfId="136" priority="43">
      <formula>$H$15&lt;=120</formula>
    </cfRule>
    <cfRule type="expression" dxfId="135" priority="44">
      <formula>$H$15&lt;=180</formula>
    </cfRule>
    <cfRule type="expression" dxfId="134" priority="45">
      <formula>$H$15&lt;=240</formula>
    </cfRule>
    <cfRule type="expression" dxfId="133" priority="46">
      <formula>$H$15&lt;=300</formula>
    </cfRule>
  </conditionalFormatting>
  <conditionalFormatting sqref="I16">
    <cfRule type="expression" dxfId="132" priority="37">
      <formula>$H$16&lt;=60</formula>
    </cfRule>
    <cfRule type="expression" dxfId="131" priority="38">
      <formula>$H$16&lt;=120</formula>
    </cfRule>
    <cfRule type="expression" dxfId="130" priority="39">
      <formula>$H$16&lt;=180</formula>
    </cfRule>
    <cfRule type="expression" dxfId="129" priority="40">
      <formula>$H$16&lt;=240</formula>
    </cfRule>
    <cfRule type="expression" dxfId="128" priority="41">
      <formula>$H$16&lt;=300</formula>
    </cfRule>
  </conditionalFormatting>
  <conditionalFormatting sqref="I17">
    <cfRule type="expression" dxfId="127" priority="32">
      <formula>$H$17&lt;=60</formula>
    </cfRule>
    <cfRule type="expression" dxfId="126" priority="33">
      <formula>$H$17&lt;=120</formula>
    </cfRule>
    <cfRule type="expression" dxfId="125" priority="34">
      <formula>$H$17&lt;=180</formula>
    </cfRule>
    <cfRule type="expression" dxfId="124" priority="35">
      <formula>$H$17&lt;=240</formula>
    </cfRule>
    <cfRule type="expression" dxfId="123" priority="36">
      <formula>$H$17&lt;=300</formula>
    </cfRule>
  </conditionalFormatting>
  <conditionalFormatting sqref="I18">
    <cfRule type="expression" dxfId="122" priority="27">
      <formula>$H$18&lt;=60</formula>
    </cfRule>
    <cfRule type="expression" dxfId="121" priority="28">
      <formula>$H$18&lt;=120</formula>
    </cfRule>
    <cfRule type="expression" dxfId="120" priority="29">
      <formula>$H$18&lt;=180</formula>
    </cfRule>
    <cfRule type="expression" dxfId="119" priority="30">
      <formula>$H$18&lt;=240</formula>
    </cfRule>
    <cfRule type="expression" dxfId="118" priority="31">
      <formula>$H$18&lt;=300</formula>
    </cfRule>
  </conditionalFormatting>
  <conditionalFormatting sqref="I19">
    <cfRule type="expression" dxfId="117" priority="22">
      <formula>$H$19&lt;=60</formula>
    </cfRule>
    <cfRule type="expression" dxfId="116" priority="23">
      <formula>$H$19&lt;=120</formula>
    </cfRule>
    <cfRule type="expression" dxfId="115" priority="24">
      <formula>$H$19&lt;=180</formula>
    </cfRule>
    <cfRule type="expression" dxfId="114" priority="25">
      <formula>$H$19&lt;=240</formula>
    </cfRule>
    <cfRule type="expression" dxfId="113" priority="26">
      <formula>$H$19&lt;=300</formula>
    </cfRule>
  </conditionalFormatting>
  <conditionalFormatting sqref="I20">
    <cfRule type="expression" dxfId="112" priority="17">
      <formula>$H$20&lt;=60</formula>
    </cfRule>
    <cfRule type="expression" dxfId="111" priority="18">
      <formula>$H$20&lt;=120</formula>
    </cfRule>
    <cfRule type="expression" dxfId="110" priority="19">
      <formula>$H$20&lt;=180</formula>
    </cfRule>
    <cfRule type="expression" dxfId="109" priority="20">
      <formula>$H$20&lt;=240</formula>
    </cfRule>
    <cfRule type="expression" dxfId="108" priority="21">
      <formula>$H$20&lt;=300</formula>
    </cfRule>
  </conditionalFormatting>
  <conditionalFormatting sqref="I21">
    <cfRule type="expression" dxfId="107" priority="12">
      <formula>$H$21&lt;=60</formula>
    </cfRule>
    <cfRule type="expression" dxfId="106" priority="13">
      <formula>$H$21&lt;=120</formula>
    </cfRule>
    <cfRule type="expression" dxfId="105" priority="14">
      <formula>$H$21&lt;=180</formula>
    </cfRule>
    <cfRule type="expression" dxfId="104" priority="15">
      <formula>$H$21&lt;=240</formula>
    </cfRule>
    <cfRule type="expression" dxfId="103" priority="16">
      <formula>$H$21&lt;=300</formula>
    </cfRule>
  </conditionalFormatting>
  <conditionalFormatting sqref="I22">
    <cfRule type="expression" dxfId="102" priority="7">
      <formula>$H$22&lt;=60</formula>
    </cfRule>
    <cfRule type="expression" dxfId="101" priority="8">
      <formula>$H$22&lt;=120</formula>
    </cfRule>
    <cfRule type="expression" dxfId="100" priority="9">
      <formula>$H$22&lt;=180</formula>
    </cfRule>
    <cfRule type="expression" dxfId="99" priority="10">
      <formula>$H$22&lt;=240</formula>
    </cfRule>
    <cfRule type="expression" dxfId="98" priority="11">
      <formula>$H$22&lt;=300</formula>
    </cfRule>
  </conditionalFormatting>
  <conditionalFormatting sqref="I23">
    <cfRule type="expression" dxfId="97" priority="2">
      <formula>$H$23&lt;=60</formula>
    </cfRule>
    <cfRule type="expression" dxfId="96" priority="3">
      <formula>$H$23&lt;=120</formula>
    </cfRule>
    <cfRule type="expression" dxfId="95" priority="4">
      <formula>$H$23&lt;=180</formula>
    </cfRule>
    <cfRule type="expression" dxfId="94" priority="5">
      <formula>$H$23&lt;=240</formula>
    </cfRule>
    <cfRule type="expression" dxfId="93" priority="6">
      <formula>$H$23&lt;=300</formula>
    </cfRule>
  </conditionalFormatting>
  <conditionalFormatting sqref="J6:J23">
    <cfRule type="cellIs" dxfId="92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F25" sqref="F25"/>
    </sheetView>
  </sheetViews>
  <sheetFormatPr defaultRowHeight="15"/>
  <cols>
    <col min="1" max="1" width="5.140625" customWidth="1"/>
    <col min="2" max="2" width="5.28515625" customWidth="1"/>
    <col min="3" max="3" width="5.85546875" customWidth="1"/>
    <col min="4" max="4" width="6.42578125" customWidth="1"/>
    <col min="5" max="5" width="23" customWidth="1"/>
    <col min="6" max="6" width="10.42578125" customWidth="1"/>
    <col min="7" max="8" width="9.5703125" customWidth="1"/>
    <col min="9" max="9" width="29" customWidth="1"/>
    <col min="10" max="10" width="9.85546875" customWidth="1"/>
  </cols>
  <sheetData>
    <row r="1" spans="1:25" ht="19.5" thickBot="1">
      <c r="A1" s="13"/>
      <c r="B1" s="21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thickBot="1">
      <c r="A2" s="13"/>
      <c r="B2" s="13"/>
      <c r="C2" s="13"/>
      <c r="D2" s="13"/>
      <c r="E2" s="13"/>
      <c r="F2" s="22" t="s">
        <v>1</v>
      </c>
      <c r="G2" s="20">
        <v>9</v>
      </c>
      <c r="H2" s="2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75" customHeight="1" thickBot="1">
      <c r="A3" s="13"/>
      <c r="B3" s="24"/>
      <c r="C3" s="13"/>
      <c r="D3" s="13"/>
      <c r="E3" s="13"/>
      <c r="F3" s="22" t="s">
        <v>0</v>
      </c>
      <c r="G3" s="20">
        <v>3000</v>
      </c>
      <c r="H3" s="2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6.75" customHeight="1" thickBot="1">
      <c r="A4" s="13"/>
      <c r="B4" s="24"/>
      <c r="C4" s="13"/>
      <c r="D4" s="13"/>
      <c r="E4" s="13"/>
      <c r="F4" s="22"/>
      <c r="G4" s="25"/>
      <c r="H4" s="2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.75" thickBot="1">
      <c r="A5" s="13"/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4" t="s">
        <v>9</v>
      </c>
      <c r="I5" s="4" t="s">
        <v>8</v>
      </c>
      <c r="J5" s="3" t="s">
        <v>11</v>
      </c>
      <c r="K5" s="13"/>
      <c r="Q5" s="13"/>
      <c r="R5" s="13"/>
      <c r="S5" s="13"/>
      <c r="T5" s="13"/>
      <c r="U5" s="13"/>
      <c r="V5" s="13"/>
      <c r="W5" s="13"/>
      <c r="X5" s="13"/>
      <c r="Y5" s="13"/>
    </row>
    <row r="6" spans="1:25">
      <c r="A6" s="26">
        <v>1</v>
      </c>
      <c r="B6" s="14">
        <v>10</v>
      </c>
      <c r="C6" s="15">
        <v>20</v>
      </c>
      <c r="D6" s="15"/>
      <c r="E6" s="5">
        <f>B6+C6+(D6*G2)</f>
        <v>30</v>
      </c>
      <c r="F6" s="8">
        <v>1</v>
      </c>
      <c r="G6" s="15">
        <v>12</v>
      </c>
      <c r="H6" s="11">
        <f>G6</f>
        <v>12</v>
      </c>
      <c r="I6" s="27">
        <f>E6*G6/G2</f>
        <v>40</v>
      </c>
      <c r="J6" s="30">
        <f>I6/G3</f>
        <v>1.3333333333333334E-2</v>
      </c>
      <c r="K6" s="13"/>
      <c r="Q6" s="13"/>
      <c r="R6" s="13"/>
      <c r="S6" s="13"/>
      <c r="T6" s="13"/>
      <c r="U6" s="13"/>
      <c r="V6" s="13"/>
      <c r="W6" s="13"/>
      <c r="X6" s="13"/>
      <c r="Y6" s="13"/>
    </row>
    <row r="7" spans="1:25">
      <c r="A7" s="26">
        <v>2</v>
      </c>
      <c r="B7" s="16">
        <v>15</v>
      </c>
      <c r="C7" s="17">
        <v>30</v>
      </c>
      <c r="D7" s="17"/>
      <c r="E7" s="6">
        <f>B7+C7+(D7*G2)</f>
        <v>45</v>
      </c>
      <c r="F7" s="9">
        <f t="shared" ref="F7:F23" si="0">E7/E6</f>
        <v>1.5</v>
      </c>
      <c r="G7" s="17">
        <v>12</v>
      </c>
      <c r="H7" s="12">
        <f>G7+H6</f>
        <v>24</v>
      </c>
      <c r="I7" s="28">
        <f>I6+(E7*G7/G2)</f>
        <v>100</v>
      </c>
      <c r="J7" s="31">
        <f>I7/G3</f>
        <v>3.3333333333333333E-2</v>
      </c>
      <c r="K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26">
        <v>3</v>
      </c>
      <c r="B8" s="16">
        <v>20</v>
      </c>
      <c r="C8" s="17">
        <v>40</v>
      </c>
      <c r="D8" s="17"/>
      <c r="E8" s="6">
        <f>B8+C8+(D8*G2)</f>
        <v>60</v>
      </c>
      <c r="F8" s="9">
        <f t="shared" si="0"/>
        <v>1.3333333333333333</v>
      </c>
      <c r="G8" s="17">
        <v>12</v>
      </c>
      <c r="H8" s="12">
        <f t="shared" ref="H8:H23" si="1">G8+H7</f>
        <v>36</v>
      </c>
      <c r="I8" s="28">
        <f>I7+(E8*G8/G2)</f>
        <v>180</v>
      </c>
      <c r="J8" s="31">
        <f>I8/G3</f>
        <v>0.06</v>
      </c>
      <c r="K8" s="13"/>
      <c r="Q8" s="13"/>
      <c r="R8" s="13"/>
      <c r="S8" s="13"/>
      <c r="T8" s="13"/>
      <c r="U8" s="13"/>
      <c r="V8" s="13"/>
      <c r="W8" s="13"/>
      <c r="X8" s="13"/>
      <c r="Y8" s="13"/>
    </row>
    <row r="9" spans="1:25">
      <c r="A9" s="26">
        <v>4</v>
      </c>
      <c r="B9" s="16">
        <v>25</v>
      </c>
      <c r="C9" s="17">
        <v>50</v>
      </c>
      <c r="D9" s="17"/>
      <c r="E9" s="6">
        <f>B9+C9+(D9*G2)</f>
        <v>75</v>
      </c>
      <c r="F9" s="9">
        <f t="shared" si="0"/>
        <v>1.25</v>
      </c>
      <c r="G9" s="17">
        <v>12</v>
      </c>
      <c r="H9" s="12">
        <f t="shared" si="1"/>
        <v>48</v>
      </c>
      <c r="I9" s="28">
        <f>I8+(E9*G9/G2)</f>
        <v>280</v>
      </c>
      <c r="J9" s="31">
        <f>I9/G3</f>
        <v>9.3333333333333338E-2</v>
      </c>
      <c r="K9" s="13"/>
      <c r="Q9" s="13"/>
      <c r="R9" s="13"/>
      <c r="S9" s="13"/>
      <c r="T9" s="13"/>
      <c r="U9" s="13"/>
      <c r="V9" s="13"/>
      <c r="W9" s="13"/>
      <c r="X9" s="13"/>
      <c r="Y9" s="13"/>
    </row>
    <row r="10" spans="1:25">
      <c r="A10" s="26">
        <v>5</v>
      </c>
      <c r="B10" s="16">
        <v>30</v>
      </c>
      <c r="C10" s="17">
        <v>60</v>
      </c>
      <c r="D10" s="17"/>
      <c r="E10" s="6">
        <f>B10+C10+(D10*G2)</f>
        <v>90</v>
      </c>
      <c r="F10" s="9">
        <f t="shared" si="0"/>
        <v>1.2</v>
      </c>
      <c r="G10" s="17">
        <v>12</v>
      </c>
      <c r="H10" s="12">
        <f t="shared" si="1"/>
        <v>60</v>
      </c>
      <c r="I10" s="28">
        <f>I9+(E10*G10/G2)</f>
        <v>400</v>
      </c>
      <c r="J10" s="31">
        <f>I10/G3</f>
        <v>0.13333333333333333</v>
      </c>
      <c r="K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>
      <c r="A11" s="26">
        <v>6</v>
      </c>
      <c r="B11" s="16">
        <v>40</v>
      </c>
      <c r="C11" s="17">
        <v>80</v>
      </c>
      <c r="D11" s="17"/>
      <c r="E11" s="6">
        <f>B11+C11+(D11*G2)</f>
        <v>120</v>
      </c>
      <c r="F11" s="9">
        <f t="shared" si="0"/>
        <v>1.3333333333333333</v>
      </c>
      <c r="G11" s="17">
        <v>12</v>
      </c>
      <c r="H11" s="12">
        <f t="shared" si="1"/>
        <v>72</v>
      </c>
      <c r="I11" s="28">
        <f>I10+(E11*G11/G2)</f>
        <v>560</v>
      </c>
      <c r="J11" s="31">
        <f>I11/G3</f>
        <v>0.18666666666666668</v>
      </c>
      <c r="K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26">
        <v>7</v>
      </c>
      <c r="B12" s="16">
        <v>50</v>
      </c>
      <c r="C12" s="17">
        <v>100</v>
      </c>
      <c r="D12" s="17"/>
      <c r="E12" s="6">
        <f>B12+C12+(D12*G2)</f>
        <v>150</v>
      </c>
      <c r="F12" s="9">
        <f t="shared" si="0"/>
        <v>1.25</v>
      </c>
      <c r="G12" s="17">
        <v>12</v>
      </c>
      <c r="H12" s="12">
        <f t="shared" si="1"/>
        <v>84</v>
      </c>
      <c r="I12" s="28">
        <f>I11+(E12*G12/G2)</f>
        <v>760</v>
      </c>
      <c r="J12" s="31">
        <f>I12/G3</f>
        <v>0.25333333333333335</v>
      </c>
      <c r="K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26">
        <v>8</v>
      </c>
      <c r="B13" s="16">
        <v>60</v>
      </c>
      <c r="C13" s="17">
        <v>120</v>
      </c>
      <c r="D13" s="17"/>
      <c r="E13" s="6">
        <f>B13+C13+(D13*G2)</f>
        <v>180</v>
      </c>
      <c r="F13" s="9">
        <f t="shared" si="0"/>
        <v>1.2</v>
      </c>
      <c r="G13" s="17">
        <v>12</v>
      </c>
      <c r="H13" s="12">
        <f t="shared" si="1"/>
        <v>96</v>
      </c>
      <c r="I13" s="28">
        <f>I12+(E13*G13/G2)</f>
        <v>1000</v>
      </c>
      <c r="J13" s="31">
        <f>I13/G3</f>
        <v>0.33333333333333331</v>
      </c>
      <c r="K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A14" s="26">
        <v>9</v>
      </c>
      <c r="B14" s="16">
        <v>80</v>
      </c>
      <c r="C14" s="17">
        <v>160</v>
      </c>
      <c r="D14" s="17"/>
      <c r="E14" s="6">
        <f>B14+C14+(D14*G2)</f>
        <v>240</v>
      </c>
      <c r="F14" s="9">
        <f t="shared" si="0"/>
        <v>1.3333333333333333</v>
      </c>
      <c r="G14" s="17">
        <v>12</v>
      </c>
      <c r="H14" s="12">
        <f t="shared" si="1"/>
        <v>108</v>
      </c>
      <c r="I14" s="28">
        <f>I13+(E14*G14/G2)</f>
        <v>1320</v>
      </c>
      <c r="J14" s="31">
        <f>I14/G3</f>
        <v>0.44</v>
      </c>
      <c r="K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A15" s="26">
        <v>10</v>
      </c>
      <c r="B15" s="16">
        <v>100</v>
      </c>
      <c r="C15" s="17">
        <v>200</v>
      </c>
      <c r="D15" s="17"/>
      <c r="E15" s="6">
        <f>B15+C15+(D15*G2)</f>
        <v>300</v>
      </c>
      <c r="F15" s="9">
        <f t="shared" si="0"/>
        <v>1.25</v>
      </c>
      <c r="G15" s="17">
        <v>12</v>
      </c>
      <c r="H15" s="12">
        <f t="shared" si="1"/>
        <v>120</v>
      </c>
      <c r="I15" s="28">
        <f>I14+(E15*G15/G2)</f>
        <v>1720</v>
      </c>
      <c r="J15" s="31">
        <f>I15/G3</f>
        <v>0.57333333333333336</v>
      </c>
      <c r="K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A16" s="26">
        <v>11</v>
      </c>
      <c r="B16" s="16">
        <v>120</v>
      </c>
      <c r="C16" s="17">
        <v>240</v>
      </c>
      <c r="D16" s="17">
        <v>25</v>
      </c>
      <c r="E16" s="6">
        <f>B16+C16+(D16*G2)</f>
        <v>585</v>
      </c>
      <c r="F16" s="9">
        <f t="shared" si="0"/>
        <v>1.95</v>
      </c>
      <c r="G16" s="17">
        <v>12</v>
      </c>
      <c r="H16" s="12">
        <f t="shared" si="1"/>
        <v>132</v>
      </c>
      <c r="I16" s="28">
        <f>I15+(E16*G16/G2)</f>
        <v>2500</v>
      </c>
      <c r="J16" s="31">
        <f>I16/G3</f>
        <v>0.83333333333333337</v>
      </c>
      <c r="K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>
      <c r="A17" s="26">
        <v>12</v>
      </c>
      <c r="B17" s="16">
        <v>140</v>
      </c>
      <c r="C17" s="17">
        <v>280</v>
      </c>
      <c r="D17" s="17">
        <v>25</v>
      </c>
      <c r="E17" s="6">
        <f>B17+C17+(D17*G2)</f>
        <v>645</v>
      </c>
      <c r="F17" s="9">
        <f t="shared" si="0"/>
        <v>1.1025641025641026</v>
      </c>
      <c r="G17" s="17">
        <v>12</v>
      </c>
      <c r="H17" s="12">
        <f t="shared" si="1"/>
        <v>144</v>
      </c>
      <c r="I17" s="28">
        <f>I16+(E17*G17/G2)</f>
        <v>3360</v>
      </c>
      <c r="J17" s="31">
        <f>I17/G3</f>
        <v>1.1200000000000001</v>
      </c>
      <c r="K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26">
        <v>13</v>
      </c>
      <c r="B18" s="16">
        <v>170</v>
      </c>
      <c r="C18" s="17">
        <v>340</v>
      </c>
      <c r="D18" s="17">
        <v>25</v>
      </c>
      <c r="E18" s="6">
        <f>B18+C18+(D18*G2)</f>
        <v>735</v>
      </c>
      <c r="F18" s="9">
        <f t="shared" si="0"/>
        <v>1.1395348837209303</v>
      </c>
      <c r="G18" s="17">
        <v>12</v>
      </c>
      <c r="H18" s="12">
        <f t="shared" si="1"/>
        <v>156</v>
      </c>
      <c r="I18" s="28">
        <f>I17+(E18*G18/G10)</f>
        <v>4095</v>
      </c>
      <c r="J18" s="31">
        <f>I18/G3</f>
        <v>1.365</v>
      </c>
      <c r="K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26">
        <v>14</v>
      </c>
      <c r="B19" s="16">
        <v>200</v>
      </c>
      <c r="C19" s="17">
        <v>400</v>
      </c>
      <c r="D19" s="17">
        <v>50</v>
      </c>
      <c r="E19" s="6">
        <f>B19+C19+(D19*G2)</f>
        <v>1050</v>
      </c>
      <c r="F19" s="9">
        <f t="shared" si="0"/>
        <v>1.4285714285714286</v>
      </c>
      <c r="G19" s="17">
        <v>12</v>
      </c>
      <c r="H19" s="12">
        <f t="shared" si="1"/>
        <v>168</v>
      </c>
      <c r="I19" s="28">
        <f>I18+(E19*G19/G10)</f>
        <v>5145</v>
      </c>
      <c r="J19" s="31">
        <f>I19/G3</f>
        <v>1.7150000000000001</v>
      </c>
      <c r="K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26">
        <v>15</v>
      </c>
      <c r="B20" s="16">
        <v>250</v>
      </c>
      <c r="C20" s="17">
        <v>500</v>
      </c>
      <c r="D20" s="17">
        <v>50</v>
      </c>
      <c r="E20" s="6">
        <f>B20+C20+(D20*G2)</f>
        <v>1200</v>
      </c>
      <c r="F20" s="9">
        <f t="shared" si="0"/>
        <v>1.1428571428571428</v>
      </c>
      <c r="G20" s="17">
        <v>12</v>
      </c>
      <c r="H20" s="12">
        <f t="shared" si="1"/>
        <v>180</v>
      </c>
      <c r="I20" s="28">
        <f>I19+(E20*G20/G10)</f>
        <v>6345</v>
      </c>
      <c r="J20" s="31">
        <f>I20/G3</f>
        <v>2.1150000000000002</v>
      </c>
      <c r="K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>
      <c r="A21" s="26">
        <v>16</v>
      </c>
      <c r="B21" s="16">
        <v>300</v>
      </c>
      <c r="C21" s="17">
        <v>600</v>
      </c>
      <c r="D21" s="17">
        <v>75</v>
      </c>
      <c r="E21" s="6">
        <f>B21+C21+(D21*G2)</f>
        <v>1575</v>
      </c>
      <c r="F21" s="9">
        <f t="shared" si="0"/>
        <v>1.3125</v>
      </c>
      <c r="G21" s="17">
        <v>15</v>
      </c>
      <c r="H21" s="12">
        <f t="shared" si="1"/>
        <v>195</v>
      </c>
      <c r="I21" s="28">
        <f>I20+(E21*G21/G10)</f>
        <v>8313.75</v>
      </c>
      <c r="J21" s="31">
        <f>I21/G3</f>
        <v>2.7712500000000002</v>
      </c>
      <c r="K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>
      <c r="A22" s="26">
        <v>17</v>
      </c>
      <c r="B22" s="16">
        <v>400</v>
      </c>
      <c r="C22" s="17">
        <v>800</v>
      </c>
      <c r="D22" s="17">
        <v>100</v>
      </c>
      <c r="E22" s="6">
        <f>B22+C22+(D22*G2)</f>
        <v>2100</v>
      </c>
      <c r="F22" s="9">
        <f t="shared" si="0"/>
        <v>1.3333333333333333</v>
      </c>
      <c r="G22" s="17">
        <v>15</v>
      </c>
      <c r="H22" s="12">
        <f t="shared" si="1"/>
        <v>210</v>
      </c>
      <c r="I22" s="28">
        <f>I21+(E22*G22/G10)</f>
        <v>10938.75</v>
      </c>
      <c r="J22" s="31">
        <f>I22/G3</f>
        <v>3.6462500000000002</v>
      </c>
      <c r="K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.75" thickBot="1">
      <c r="A23" s="26">
        <v>18</v>
      </c>
      <c r="B23" s="18">
        <v>500</v>
      </c>
      <c r="C23" s="19">
        <v>1000</v>
      </c>
      <c r="D23" s="19">
        <v>125</v>
      </c>
      <c r="E23" s="7">
        <f>B23+C23+(D23*G2)</f>
        <v>2625</v>
      </c>
      <c r="F23" s="10">
        <f t="shared" si="0"/>
        <v>1.25</v>
      </c>
      <c r="G23" s="19">
        <v>15</v>
      </c>
      <c r="H23" s="7">
        <f t="shared" si="1"/>
        <v>225</v>
      </c>
      <c r="I23" s="29">
        <f>I22+(E23*G23/G10)</f>
        <v>14220</v>
      </c>
      <c r="J23" s="32">
        <f>I23/G3</f>
        <v>4.74</v>
      </c>
      <c r="K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>
      <c r="A24" s="13"/>
      <c r="B24" s="13"/>
      <c r="C24" s="13"/>
      <c r="D24" s="13"/>
      <c r="E24" s="13"/>
      <c r="F24" s="33">
        <f>AVERAGE(F6:F17)</f>
        <v>1.3085470085470086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</sheetData>
  <conditionalFormatting sqref="I6:I23">
    <cfRule type="cellIs" dxfId="91" priority="93" operator="greaterThanOrEqual">
      <formula>$G$3</formula>
    </cfRule>
    <cfRule type="dataBar" priority="94">
      <dataBar>
        <cfvo type="min" val="0"/>
        <cfvo type="max" val="0"/>
        <color rgb="FFFF555A"/>
      </dataBar>
    </cfRule>
  </conditionalFormatting>
  <conditionalFormatting sqref="E6:E23">
    <cfRule type="dataBar" priority="92">
      <dataBar>
        <cfvo type="min" val="0"/>
        <cfvo type="max" val="0"/>
        <color rgb="FFD6007B"/>
      </dataBar>
    </cfRule>
  </conditionalFormatting>
  <conditionalFormatting sqref="I6">
    <cfRule type="expression" dxfId="90" priority="87">
      <formula>$H$6&lt;=60</formula>
    </cfRule>
    <cfRule type="expression" dxfId="89" priority="88">
      <formula>$H$6&lt;=120</formula>
    </cfRule>
    <cfRule type="expression" dxfId="88" priority="89">
      <formula>$H$6&lt;=180</formula>
    </cfRule>
    <cfRule type="expression" dxfId="87" priority="90">
      <formula>$H$6&lt;=240</formula>
    </cfRule>
    <cfRule type="expression" dxfId="86" priority="91">
      <formula>$H$6&lt;=300</formula>
    </cfRule>
  </conditionalFormatting>
  <conditionalFormatting sqref="I7">
    <cfRule type="expression" dxfId="85" priority="82">
      <formula>$H$7&lt;=60</formula>
    </cfRule>
    <cfRule type="expression" dxfId="84" priority="83">
      <formula>$H$7&lt;=120</formula>
    </cfRule>
    <cfRule type="expression" dxfId="83" priority="84">
      <formula>$H$7&lt;=180</formula>
    </cfRule>
    <cfRule type="expression" dxfId="82" priority="85">
      <formula>$H$7&lt;=240</formula>
    </cfRule>
    <cfRule type="expression" dxfId="81" priority="86">
      <formula>$H$7&lt;=300</formula>
    </cfRule>
  </conditionalFormatting>
  <conditionalFormatting sqref="I8">
    <cfRule type="expression" dxfId="80" priority="77">
      <formula>$H$8&lt;=60</formula>
    </cfRule>
    <cfRule type="expression" dxfId="79" priority="78">
      <formula>$H$8&lt;=120</formula>
    </cfRule>
    <cfRule type="expression" dxfId="78" priority="79">
      <formula>$H$8&lt;=180</formula>
    </cfRule>
    <cfRule type="expression" dxfId="77" priority="80">
      <formula>$H$8&lt;=240</formula>
    </cfRule>
    <cfRule type="expression" dxfId="76" priority="81">
      <formula>$H$8&lt;=300</formula>
    </cfRule>
  </conditionalFormatting>
  <conditionalFormatting sqref="I9">
    <cfRule type="expression" dxfId="75" priority="72">
      <formula>$H$9&lt;=60</formula>
    </cfRule>
    <cfRule type="expression" dxfId="74" priority="73">
      <formula>$H$9&lt;=120</formula>
    </cfRule>
    <cfRule type="expression" dxfId="73" priority="74">
      <formula>$H$9&lt;=180</formula>
    </cfRule>
    <cfRule type="expression" dxfId="72" priority="75">
      <formula>$H$9&lt;=240</formula>
    </cfRule>
    <cfRule type="expression" dxfId="71" priority="76">
      <formula>$H$9&lt;=300</formula>
    </cfRule>
  </conditionalFormatting>
  <conditionalFormatting sqref="I10">
    <cfRule type="expression" dxfId="70" priority="67">
      <formula>$H$10&lt;=60</formula>
    </cfRule>
    <cfRule type="expression" dxfId="69" priority="68">
      <formula>$H$10&lt;=120</formula>
    </cfRule>
    <cfRule type="expression" dxfId="68" priority="69">
      <formula>$H$10&lt;=180</formula>
    </cfRule>
    <cfRule type="expression" dxfId="67" priority="70">
      <formula>$H$10&lt;=240</formula>
    </cfRule>
    <cfRule type="expression" dxfId="66" priority="71">
      <formula>$H$10&lt;=300</formula>
    </cfRule>
  </conditionalFormatting>
  <conditionalFormatting sqref="I11">
    <cfRule type="expression" dxfId="65" priority="62">
      <formula>$H$11&lt;=60</formula>
    </cfRule>
    <cfRule type="expression" dxfId="64" priority="63">
      <formula>$H$11&lt;=120</formula>
    </cfRule>
    <cfRule type="expression" dxfId="63" priority="64">
      <formula>$H$11&lt;=180</formula>
    </cfRule>
    <cfRule type="expression" dxfId="62" priority="65">
      <formula>$H$11&lt;=240</formula>
    </cfRule>
    <cfRule type="expression" dxfId="61" priority="66">
      <formula>$H$11&lt;=300</formula>
    </cfRule>
  </conditionalFormatting>
  <conditionalFormatting sqref="I12">
    <cfRule type="expression" dxfId="60" priority="57">
      <formula>$H$12&lt;=60</formula>
    </cfRule>
    <cfRule type="expression" dxfId="59" priority="58">
      <formula>$H$12&lt;=120</formula>
    </cfRule>
    <cfRule type="expression" dxfId="58" priority="59">
      <formula>$H$12&lt;=180</formula>
    </cfRule>
    <cfRule type="expression" dxfId="57" priority="60">
      <formula>$H$12&lt;=240</formula>
    </cfRule>
    <cfRule type="expression" dxfId="56" priority="61">
      <formula>$H$12&lt;=300</formula>
    </cfRule>
  </conditionalFormatting>
  <conditionalFormatting sqref="I13">
    <cfRule type="expression" dxfId="55" priority="52">
      <formula>$H$13&lt;=60</formula>
    </cfRule>
    <cfRule type="expression" dxfId="54" priority="53">
      <formula>$H$13&lt;=120</formula>
    </cfRule>
    <cfRule type="expression" dxfId="53" priority="54">
      <formula>$H$13&lt;=180</formula>
    </cfRule>
    <cfRule type="expression" dxfId="52" priority="55">
      <formula>$H$13&lt;=240</formula>
    </cfRule>
    <cfRule type="expression" dxfId="51" priority="56">
      <formula>$H$13&lt;=300</formula>
    </cfRule>
  </conditionalFormatting>
  <conditionalFormatting sqref="I14">
    <cfRule type="expression" dxfId="50" priority="47">
      <formula>$H$14&lt;=60</formula>
    </cfRule>
    <cfRule type="expression" dxfId="49" priority="48">
      <formula>$H$14&lt;=120</formula>
    </cfRule>
    <cfRule type="expression" dxfId="48" priority="49">
      <formula>$H$14&lt;=180</formula>
    </cfRule>
    <cfRule type="expression" dxfId="47" priority="50">
      <formula>$H$14&lt;=240</formula>
    </cfRule>
    <cfRule type="expression" dxfId="46" priority="51">
      <formula>$H$14&lt;=300</formula>
    </cfRule>
  </conditionalFormatting>
  <conditionalFormatting sqref="I15">
    <cfRule type="expression" dxfId="45" priority="42">
      <formula>$H$15&lt;=60</formula>
    </cfRule>
    <cfRule type="expression" dxfId="44" priority="43">
      <formula>$H$15&lt;=120</formula>
    </cfRule>
    <cfRule type="expression" dxfId="43" priority="44">
      <formula>$H$15&lt;=180</formula>
    </cfRule>
    <cfRule type="expression" dxfId="42" priority="45">
      <formula>$H$15&lt;=240</formula>
    </cfRule>
    <cfRule type="expression" dxfId="41" priority="46">
      <formula>$H$15&lt;=300</formula>
    </cfRule>
  </conditionalFormatting>
  <conditionalFormatting sqref="I16">
    <cfRule type="expression" dxfId="40" priority="37">
      <formula>$H$16&lt;=60</formula>
    </cfRule>
    <cfRule type="expression" dxfId="39" priority="38">
      <formula>$H$16&lt;=120</formula>
    </cfRule>
    <cfRule type="expression" dxfId="38" priority="39">
      <formula>$H$16&lt;=180</formula>
    </cfRule>
    <cfRule type="expression" dxfId="37" priority="40">
      <formula>$H$16&lt;=240</formula>
    </cfRule>
    <cfRule type="expression" dxfId="36" priority="41">
      <formula>$H$16&lt;=300</formula>
    </cfRule>
  </conditionalFormatting>
  <conditionalFormatting sqref="I17">
    <cfRule type="expression" dxfId="35" priority="32">
      <formula>$H$17&lt;=60</formula>
    </cfRule>
    <cfRule type="expression" dxfId="34" priority="33">
      <formula>$H$17&lt;=120</formula>
    </cfRule>
    <cfRule type="expression" dxfId="33" priority="34">
      <formula>$H$17&lt;=180</formula>
    </cfRule>
    <cfRule type="expression" dxfId="32" priority="35">
      <formula>$H$17&lt;=240</formula>
    </cfRule>
    <cfRule type="expression" dxfId="31" priority="36">
      <formula>$H$17&lt;=300</formula>
    </cfRule>
  </conditionalFormatting>
  <conditionalFormatting sqref="I18">
    <cfRule type="expression" dxfId="30" priority="27">
      <formula>$H$18&lt;=60</formula>
    </cfRule>
    <cfRule type="expression" dxfId="29" priority="28">
      <formula>$H$18&lt;=120</formula>
    </cfRule>
    <cfRule type="expression" dxfId="28" priority="29">
      <formula>$H$18&lt;=180</formula>
    </cfRule>
    <cfRule type="expression" dxfId="27" priority="30">
      <formula>$H$18&lt;=240</formula>
    </cfRule>
    <cfRule type="expression" dxfId="26" priority="31">
      <formula>$H$18&lt;=300</formula>
    </cfRule>
  </conditionalFormatting>
  <conditionalFormatting sqref="I19">
    <cfRule type="expression" dxfId="25" priority="22">
      <formula>$H$19&lt;=60</formula>
    </cfRule>
    <cfRule type="expression" dxfId="24" priority="23">
      <formula>$H$19&lt;=120</formula>
    </cfRule>
    <cfRule type="expression" dxfId="23" priority="24">
      <formula>$H$19&lt;=180</formula>
    </cfRule>
    <cfRule type="expression" dxfId="22" priority="25">
      <formula>$H$19&lt;=240</formula>
    </cfRule>
    <cfRule type="expression" dxfId="21" priority="26">
      <formula>$H$19&lt;=300</formula>
    </cfRule>
  </conditionalFormatting>
  <conditionalFormatting sqref="I20">
    <cfRule type="expression" dxfId="20" priority="17">
      <formula>$H$20&lt;=60</formula>
    </cfRule>
    <cfRule type="expression" dxfId="19" priority="18">
      <formula>$H$20&lt;=120</formula>
    </cfRule>
    <cfRule type="expression" dxfId="18" priority="19">
      <formula>$H$20&lt;=180</formula>
    </cfRule>
    <cfRule type="expression" dxfId="17" priority="20">
      <formula>$H$20&lt;=240</formula>
    </cfRule>
    <cfRule type="expression" dxfId="16" priority="21">
      <formula>$H$20&lt;=300</formula>
    </cfRule>
  </conditionalFormatting>
  <conditionalFormatting sqref="I21">
    <cfRule type="expression" dxfId="15" priority="12">
      <formula>$H$21&lt;=60</formula>
    </cfRule>
    <cfRule type="expression" dxfId="14" priority="13">
      <formula>$H$21&lt;=120</formula>
    </cfRule>
    <cfRule type="expression" dxfId="13" priority="14">
      <formula>$H$21&lt;=180</formula>
    </cfRule>
    <cfRule type="expression" dxfId="12" priority="15">
      <formula>$H$21&lt;=240</formula>
    </cfRule>
    <cfRule type="expression" dxfId="11" priority="16">
      <formula>$H$21&lt;=300</formula>
    </cfRule>
  </conditionalFormatting>
  <conditionalFormatting sqref="I22">
    <cfRule type="expression" dxfId="10" priority="7">
      <formula>$H$22&lt;=60</formula>
    </cfRule>
    <cfRule type="expression" dxfId="9" priority="8">
      <formula>$H$22&lt;=120</formula>
    </cfRule>
    <cfRule type="expression" dxfId="8" priority="9">
      <formula>$H$22&lt;=180</formula>
    </cfRule>
    <cfRule type="expression" dxfId="7" priority="10">
      <formula>$H$22&lt;=240</formula>
    </cfRule>
    <cfRule type="expression" dxfId="6" priority="11">
      <formula>$H$22&lt;=300</formula>
    </cfRule>
  </conditionalFormatting>
  <conditionalFormatting sqref="I23">
    <cfRule type="expression" dxfId="5" priority="2">
      <formula>$H$23&lt;=60</formula>
    </cfRule>
    <cfRule type="expression" dxfId="4" priority="3">
      <formula>$H$23&lt;=120</formula>
    </cfRule>
    <cfRule type="expression" dxfId="3" priority="4">
      <formula>$H$23&lt;=180</formula>
    </cfRule>
    <cfRule type="expression" dxfId="2" priority="5">
      <formula>$H$23&lt;=240</formula>
    </cfRule>
    <cfRule type="expression" dxfId="1" priority="6">
      <formula>$H$23&lt;=300</formula>
    </cfRule>
  </conditionalFormatting>
  <conditionalFormatting sqref="J6:J23">
    <cfRule type="cellIs" dxfId="0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PS $11 DFG</vt:lpstr>
      <vt:lpstr>PS $4.4 180</vt:lpstr>
      <vt:lpstr>PS $11 SunMil</vt:lpstr>
      <vt:lpstr>FTP $24 GTD</vt:lpstr>
      <vt:lpstr>Ultimate Bet</vt:lpstr>
      <vt:lpstr>PS $215 SunMil</vt:lpstr>
      <vt:lpstr>FTP $216 750KG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alexoxol</dc:creator>
  <cp:lastModifiedBy>alexoxol</cp:lastModifiedBy>
  <dcterms:created xsi:type="dcterms:W3CDTF">2009-09-19T13:02:05Z</dcterms:created>
  <dcterms:modified xsi:type="dcterms:W3CDTF">2010-08-31T11:59:41Z</dcterms:modified>
</cp:coreProperties>
</file>